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Q:\Identification\Ovins-Caprins\Boucles\Campagne 2022-2023\Envoi bons de commande\"/>
    </mc:Choice>
  </mc:AlternateContent>
  <xr:revisionPtr revIDLastSave="0" documentId="13_ncr:1_{692251D1-6E86-4826-A6C5-B69E9FDDC9F3}" xr6:coauthVersionLast="36" xr6:coauthVersionMax="36" xr10:uidLastSave="{00000000-0000-0000-0000-000000000000}"/>
  <bookViews>
    <workbookView xWindow="120" yWindow="225" windowWidth="15180" windowHeight="8715" xr2:uid="{00000000-000D-0000-FFFF-FFFF00000000}"/>
  </bookViews>
  <sheets>
    <sheet name="cde" sheetId="5" r:id="rId1"/>
  </sheets>
  <calcPr calcId="191029"/>
</workbook>
</file>

<file path=xl/calcChain.xml><?xml version="1.0" encoding="utf-8"?>
<calcChain xmlns="http://schemas.openxmlformats.org/spreadsheetml/2006/main">
  <c r="I22" i="5" l="1"/>
  <c r="I44" i="5"/>
  <c r="I43" i="5"/>
  <c r="I36" i="5"/>
  <c r="I35" i="5"/>
  <c r="I34" i="5"/>
  <c r="I33" i="5"/>
  <c r="I32" i="5"/>
  <c r="I31" i="5"/>
  <c r="I30" i="5"/>
  <c r="I29" i="5"/>
  <c r="I28" i="5"/>
  <c r="I26" i="5"/>
  <c r="I24" i="5"/>
  <c r="I20" i="5"/>
  <c r="I21" i="5"/>
  <c r="I53" i="5"/>
  <c r="I52" i="5"/>
  <c r="I50" i="5"/>
  <c r="I49" i="5"/>
  <c r="I48" i="5"/>
  <c r="I47" i="5"/>
  <c r="I42" i="5"/>
  <c r="I41" i="5"/>
  <c r="I38" i="5"/>
  <c r="I39" i="5"/>
  <c r="I40" i="5"/>
  <c r="I46" i="5"/>
  <c r="I45" i="5"/>
  <c r="I25" i="5"/>
  <c r="I27" i="5"/>
  <c r="I17" i="5"/>
  <c r="I23" i="5"/>
  <c r="I19" i="5"/>
  <c r="I18" i="5"/>
  <c r="H54" i="5" l="1"/>
  <c r="H55" i="5" s="1"/>
  <c r="H56" i="5" s="1"/>
</calcChain>
</file>

<file path=xl/sharedStrings.xml><?xml version="1.0" encoding="utf-8"?>
<sst xmlns="http://schemas.openxmlformats.org/spreadsheetml/2006/main" count="105" uniqueCount="88">
  <si>
    <t>ASSEL 79</t>
  </si>
  <si>
    <t>Maison de l'Agriculture</t>
  </si>
  <si>
    <t>79231 PRAHECQ CEDEX</t>
  </si>
  <si>
    <t>Nom ou raison sociale :</t>
  </si>
  <si>
    <t>gratuit</t>
  </si>
  <si>
    <t>N° intracommunautaire : FR 46479588931</t>
  </si>
  <si>
    <t>Fax : 05.49.77.15.68</t>
  </si>
  <si>
    <r>
      <rPr>
        <b/>
        <sz val="10"/>
        <rFont val="Arial"/>
        <family val="2"/>
      </rPr>
      <t>ACTIVITE</t>
    </r>
    <r>
      <rPr>
        <sz val="10"/>
        <rFont val="Arial"/>
        <family val="2"/>
      </rPr>
      <t xml:space="preserve">  (cocher la case) :</t>
    </r>
  </si>
  <si>
    <t>TABLEAU DE COMMANDE</t>
  </si>
  <si>
    <t>HT</t>
  </si>
  <si>
    <t>Pointeaux pour pinces</t>
  </si>
  <si>
    <r>
      <t xml:space="preserve">Documents de circulation : </t>
    </r>
    <r>
      <rPr>
        <sz val="10"/>
        <rFont val="Arial"/>
        <family val="2"/>
      </rPr>
      <t xml:space="preserve">à compléter et à notifier </t>
    </r>
    <r>
      <rPr>
        <b/>
        <sz val="10"/>
        <rFont val="Arial"/>
        <family val="2"/>
      </rPr>
      <t xml:space="preserve">obligatoirement </t>
    </r>
    <r>
      <rPr>
        <sz val="10"/>
        <rFont val="Arial"/>
        <family val="2"/>
      </rPr>
      <t>à chaque mouvement d'animaux</t>
    </r>
  </si>
  <si>
    <t>MONTANT HT :</t>
  </si>
  <si>
    <t>TVA 20 % :</t>
  </si>
  <si>
    <r>
      <t xml:space="preserve">o </t>
    </r>
    <r>
      <rPr>
        <sz val="11"/>
        <rFont val="Arial"/>
        <family val="2"/>
      </rPr>
      <t xml:space="preserve">Caprins </t>
    </r>
  </si>
  <si>
    <r>
      <t xml:space="preserve">o </t>
    </r>
    <r>
      <rPr>
        <sz val="11"/>
        <rFont val="Arial"/>
        <family val="2"/>
      </rPr>
      <t>Ovins</t>
    </r>
  </si>
  <si>
    <t>CS 80004</t>
  </si>
  <si>
    <t>Boucles de rebouclage provisoires de couleur rouge</t>
  </si>
  <si>
    <t>Fait à :,,,,,,,,,,,,,,,,,,,,,,,,,,,,,,,,,,,,,,,,,,,</t>
  </si>
  <si>
    <t>TOTAL TTC A REGLER :</t>
  </si>
  <si>
    <t xml:space="preserve">Frais de livraison </t>
  </si>
  <si>
    <t xml:space="preserve">Forfait de commande </t>
  </si>
  <si>
    <r>
      <t xml:space="preserve">Les boucles et les frais de livraison sont à prix coûtant - </t>
    </r>
    <r>
      <rPr>
        <i/>
        <sz val="10"/>
        <rFont val="Arial"/>
        <family val="2"/>
      </rPr>
      <t>Délai habituel de livraison : 2</t>
    </r>
    <r>
      <rPr>
        <b/>
        <i/>
        <sz val="10"/>
        <rFont val="Arial"/>
        <family val="2"/>
      </rPr>
      <t xml:space="preserve"> semaines</t>
    </r>
  </si>
  <si>
    <t>BABY TAG</t>
  </si>
  <si>
    <t>DATAMARS</t>
  </si>
  <si>
    <t>I1</t>
  </si>
  <si>
    <t>I1-I2     I3-I4</t>
  </si>
  <si>
    <t>I2</t>
  </si>
  <si>
    <t>I3-I4</t>
  </si>
  <si>
    <t>I1-I2</t>
  </si>
  <si>
    <r>
      <rPr>
        <b/>
        <sz val="10"/>
        <rFont val="Arial"/>
        <family val="2"/>
      </rPr>
      <t>2ème boucle</t>
    </r>
    <r>
      <rPr>
        <sz val="10"/>
        <rFont val="Arial"/>
        <family val="2"/>
      </rPr>
      <t xml:space="preserve"> : réservée aux animaux nés dans votre élevage pour lesquels vous avez commandé une seule boucle électronique : </t>
    </r>
    <r>
      <rPr>
        <b/>
        <u/>
        <sz val="10"/>
        <color indexed="10"/>
        <rFont val="Arial"/>
        <family val="2"/>
      </rPr>
      <t>joindre liste des numéros</t>
    </r>
  </si>
  <si>
    <t>RIC</t>
  </si>
  <si>
    <t>RIE</t>
  </si>
  <si>
    <r>
      <t xml:space="preserve">Boucle électronique </t>
    </r>
    <r>
      <rPr>
        <b/>
        <sz val="10"/>
        <rFont val="Arial"/>
        <family val="2"/>
      </rPr>
      <t>OVIMARS</t>
    </r>
    <r>
      <rPr>
        <sz val="10"/>
        <rFont val="Arial"/>
        <family val="2"/>
      </rPr>
      <t xml:space="preserve"> </t>
    </r>
    <r>
      <rPr>
        <b/>
        <sz val="10"/>
        <rFont val="Arial"/>
        <family val="2"/>
      </rPr>
      <t>(animaux abattus avant 12 mois)</t>
    </r>
  </si>
  <si>
    <r>
      <t xml:space="preserve">Barrettes rigides (Baby-tag) : identification des chevreaux </t>
    </r>
    <r>
      <rPr>
        <b/>
        <sz val="10"/>
        <color rgb="FFFF0000"/>
        <rFont val="Arial"/>
        <family val="2"/>
      </rPr>
      <t>lot de 25</t>
    </r>
  </si>
  <si>
    <r>
      <t xml:space="preserve">Paire de boucles (électronique + conventionnelle) </t>
    </r>
    <r>
      <rPr>
        <b/>
        <sz val="10"/>
        <rFont val="Arial"/>
        <family val="2"/>
      </rPr>
      <t>OVIMARS</t>
    </r>
    <r>
      <rPr>
        <sz val="10"/>
        <rFont val="Arial"/>
        <family val="2"/>
      </rPr>
      <t xml:space="preserve">
</t>
    </r>
    <r>
      <rPr>
        <b/>
        <u/>
        <sz val="10"/>
        <rFont val="Arial"/>
        <family val="2"/>
      </rPr>
      <t>1er numéro de la série</t>
    </r>
    <r>
      <rPr>
        <sz val="10"/>
        <rFont val="Arial"/>
        <family val="2"/>
      </rPr>
      <t xml:space="preserve"> : ………………………………………</t>
    </r>
  </si>
  <si>
    <r>
      <t xml:space="preserve">Paire de boucles (électronique + conventionnelle) </t>
    </r>
    <r>
      <rPr>
        <b/>
        <sz val="10"/>
        <rFont val="Arial"/>
        <family val="2"/>
      </rPr>
      <t>OVIMARS</t>
    </r>
    <r>
      <rPr>
        <sz val="10"/>
        <rFont val="Arial"/>
        <family val="2"/>
      </rPr>
      <t xml:space="preserve">
</t>
    </r>
    <r>
      <rPr>
        <b/>
        <sz val="10"/>
        <rFont val="Arial"/>
        <family val="2"/>
      </rPr>
      <t>Commande suite à une pose de tip-tag :</t>
    </r>
    <r>
      <rPr>
        <b/>
        <sz val="10"/>
        <color indexed="10"/>
        <rFont val="Arial"/>
        <family val="2"/>
      </rPr>
      <t xml:space="preserve"> </t>
    </r>
    <r>
      <rPr>
        <b/>
        <u/>
        <sz val="10"/>
        <color indexed="10"/>
        <rFont val="Arial"/>
        <family val="2"/>
      </rPr>
      <t>joindre liste</t>
    </r>
  </si>
  <si>
    <r>
      <t xml:space="preserve">Paire de barrettes souples </t>
    </r>
    <r>
      <rPr>
        <b/>
        <sz val="10"/>
        <rFont val="Arial"/>
        <family val="2"/>
      </rPr>
      <t>FET TAG</t>
    </r>
    <r>
      <rPr>
        <sz val="10"/>
        <rFont val="Arial"/>
        <family val="2"/>
      </rPr>
      <t xml:space="preserve"> (électronique + conventionnelle)              </t>
    </r>
    <r>
      <rPr>
        <b/>
        <sz val="10"/>
        <color indexed="10"/>
        <rFont val="Arial"/>
        <family val="2"/>
      </rPr>
      <t>multiple de 5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</si>
  <si>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électronique OVIMARS</t>
    </r>
    <r>
      <rPr>
        <sz val="1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</si>
  <si>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conventionnelle OVIMARS</t>
    </r>
    <r>
      <rPr>
        <sz val="1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</si>
  <si>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barrette souple électronique </t>
    </r>
    <r>
      <rPr>
        <b/>
        <sz val="10"/>
        <rFont val="Arial"/>
        <family val="2"/>
      </rPr>
      <t>FET TAG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</si>
  <si>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barrette souple conventionnelle </t>
    </r>
    <r>
      <rPr>
        <b/>
        <sz val="10"/>
        <rFont val="Arial"/>
        <family val="2"/>
      </rPr>
      <t>FET TAG</t>
    </r>
  </si>
  <si>
    <t>PR</t>
  </si>
  <si>
    <t xml:space="preserve">Pince automatique </t>
  </si>
  <si>
    <t>Pince manuelle rétractable</t>
  </si>
  <si>
    <r>
      <rPr>
        <b/>
        <sz val="10"/>
        <rFont val="Arial"/>
        <family val="2"/>
      </rPr>
      <t>Barrettes rigides</t>
    </r>
    <r>
      <rPr>
        <sz val="10"/>
        <rFont val="Arial"/>
        <family val="2"/>
      </rPr>
      <t xml:space="preserve"> (tip-tag)  identification des chevreaux</t>
    </r>
    <r>
      <rPr>
        <b/>
        <sz val="10"/>
        <color rgb="FFFF0000"/>
        <rFont val="Arial"/>
        <family val="2"/>
      </rPr>
      <t xml:space="preserve"> lot de 20</t>
    </r>
    <r>
      <rPr>
        <sz val="10"/>
        <rFont val="Arial"/>
        <family val="2"/>
      </rPr>
      <t xml:space="preserve">  </t>
    </r>
  </si>
  <si>
    <r>
      <rPr>
        <b/>
        <sz val="10"/>
        <rFont val="Arial"/>
        <family val="2"/>
      </rPr>
      <t>Paire de boucles</t>
    </r>
    <r>
      <rPr>
        <sz val="10"/>
        <rFont val="Arial"/>
        <family val="2"/>
      </rPr>
      <t xml:space="preserve"> (électronique + conventionnelle) </t>
    </r>
    <r>
      <rPr>
        <b/>
        <sz val="10"/>
        <color rgb="FFFF0000"/>
        <rFont val="Arial"/>
        <family val="2"/>
      </rPr>
      <t xml:space="preserve"> LOT DE 10</t>
    </r>
    <r>
      <rPr>
        <sz val="10"/>
        <rFont val="Arial"/>
        <family val="2"/>
      </rPr>
      <t xml:space="preserve">
1er numéro de la série : ………………………</t>
    </r>
  </si>
  <si>
    <r>
      <rPr>
        <b/>
        <sz val="10"/>
        <rFont val="Arial"/>
        <family val="2"/>
      </rPr>
      <t xml:space="preserve">Paire de boucles </t>
    </r>
    <r>
      <rPr>
        <sz val="10"/>
        <rFont val="Arial"/>
        <family val="2"/>
      </rPr>
      <t xml:space="preserve">(électronique + conventionnelle) 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LOT DE 10</t>
    </r>
    <r>
      <rPr>
        <sz val="10"/>
        <rFont val="Arial"/>
        <family val="2"/>
      </rPr>
      <t xml:space="preserve">
suite à la pose de barrettes rigides</t>
    </r>
    <r>
      <rPr>
        <b/>
        <sz val="10"/>
        <color rgb="FFFF0000"/>
        <rFont val="Arial"/>
        <family val="2"/>
      </rPr>
      <t xml:space="preserve"> joindre la liste des numéros des barrettes</t>
    </r>
  </si>
  <si>
    <r>
      <rPr>
        <b/>
        <sz val="10"/>
        <rFont val="Arial"/>
        <family val="2"/>
      </rPr>
      <t>Boucle</t>
    </r>
    <r>
      <rPr>
        <sz val="10"/>
        <rFont val="Arial"/>
        <family val="2"/>
      </rPr>
      <t xml:space="preserve"> électronique (agneau de boucherie)   </t>
    </r>
    <r>
      <rPr>
        <b/>
        <sz val="10"/>
        <color rgb="FFFF0000"/>
        <rFont val="Arial"/>
        <family val="2"/>
      </rPr>
      <t xml:space="preserve">LOT DE 20 </t>
    </r>
    <r>
      <rPr>
        <sz val="10"/>
        <rFont val="Arial"/>
        <family val="2"/>
      </rPr>
      <t xml:space="preserve">      </t>
    </r>
  </si>
  <si>
    <r>
      <rPr>
        <b/>
        <sz val="10"/>
        <rFont val="Arial"/>
        <family val="2"/>
      </rPr>
      <t>2ième boucle</t>
    </r>
    <r>
      <rPr>
        <sz val="10"/>
        <rFont val="Arial"/>
        <family val="2"/>
      </rPr>
      <t xml:space="preserve"> conventionnelle    </t>
    </r>
    <r>
      <rPr>
        <b/>
        <sz val="10"/>
        <color rgb="FFFF0000"/>
        <rFont val="Arial"/>
        <family val="2"/>
      </rPr>
      <t xml:space="preserve"> LOT DE 20 numéros</t>
    </r>
    <r>
      <rPr>
        <sz val="10"/>
        <rFont val="Arial"/>
        <family val="2"/>
      </rPr>
      <t xml:space="preserve">                                   </t>
    </r>
    <r>
      <rPr>
        <b/>
        <sz val="10"/>
        <color rgb="FFFF0000"/>
        <rFont val="Arial"/>
        <family val="2"/>
      </rPr>
      <t xml:space="preserve"> 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</si>
  <si>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conventionnelle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joindre la liste des n° à 11 chiffres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</si>
  <si>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boucle </t>
    </r>
    <r>
      <rPr>
        <b/>
        <sz val="10"/>
        <rFont val="Arial"/>
        <family val="2"/>
      </rPr>
      <t>électronique</t>
    </r>
    <r>
      <rPr>
        <sz val="1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joindre la liste des n° à 11 chiffres</t>
    </r>
  </si>
  <si>
    <r>
      <t xml:space="preserve">Pince pour barrettes souples FET-TAG : </t>
    </r>
    <r>
      <rPr>
        <sz val="10"/>
        <rFont val="Arial"/>
        <family val="2"/>
      </rPr>
      <t>électroniques et conventionnelles</t>
    </r>
  </si>
  <si>
    <r>
      <t xml:space="preserve">Pince pour boucles OVIMARS : </t>
    </r>
    <r>
      <rPr>
        <sz val="10"/>
        <rFont val="Arial"/>
        <family val="2"/>
      </rPr>
      <t>électroniques et conventionnelles</t>
    </r>
  </si>
  <si>
    <t xml:space="preserve">Pendentif OVIMARS ELECTRONIQUE FDX </t>
  </si>
  <si>
    <t>Pendentif OVIMARS CONVENTIONNELLE</t>
  </si>
  <si>
    <t>Repère provisoire Rouge OVIMARS</t>
  </si>
  <si>
    <t>Pince FET TAG</t>
  </si>
  <si>
    <t>Pince Universelle DATAMARS</t>
  </si>
  <si>
    <t>Barrette Rigide ROXAN</t>
  </si>
  <si>
    <t>Paire boucle ROXAN électronique + conventionnelle</t>
  </si>
  <si>
    <t>Boucle ROXAN conventionnelle</t>
  </si>
  <si>
    <t>Boucle ROXAN électronique</t>
  </si>
  <si>
    <t>Pince manuelle rétractable ROXAN</t>
  </si>
  <si>
    <t>Pince Automatique ROXAN</t>
  </si>
  <si>
    <t>Barrette souple FET TAG ELECTRONIQUE</t>
  </si>
  <si>
    <t>Barrette souple FET TAG CONVENTIONNELLE</t>
  </si>
  <si>
    <t>DATAMARS  -  ex-ROXAN</t>
  </si>
  <si>
    <t xml:space="preserve"> la paire</t>
  </si>
  <si>
    <r>
      <t xml:space="preserve">Barrettes souples électroniques </t>
    </r>
    <r>
      <rPr>
        <b/>
        <sz val="10"/>
        <rFont val="Arial"/>
        <family val="2"/>
      </rPr>
      <t>FET TAG</t>
    </r>
    <r>
      <rPr>
        <sz val="10"/>
        <rFont val="Arial"/>
        <family val="2"/>
      </rPr>
      <t xml:space="preserve"> (</t>
    </r>
    <r>
      <rPr>
        <b/>
        <sz val="10"/>
        <color indexed="10"/>
        <rFont val="Arial"/>
        <family val="2"/>
      </rPr>
      <t>multiple de 10</t>
    </r>
    <r>
      <rPr>
        <sz val="10"/>
        <rFont val="Arial"/>
        <family val="2"/>
      </rPr>
      <t>)</t>
    </r>
  </si>
  <si>
    <t xml:space="preserve"> la boucle</t>
  </si>
  <si>
    <t>la boucle</t>
  </si>
  <si>
    <t>DATAMARS - ex-ROXAN</t>
  </si>
  <si>
    <t>Quantité CAPRINS</t>
  </si>
  <si>
    <t>Quantité OVINS</t>
  </si>
  <si>
    <t>Prix unitaire HT</t>
  </si>
  <si>
    <t>Prix total       HT</t>
  </si>
  <si>
    <r>
      <t xml:space="preserve">Barrettes souples conventionnelles </t>
    </r>
    <r>
      <rPr>
        <b/>
        <sz val="10"/>
        <rFont val="Arial"/>
        <family val="2"/>
      </rPr>
      <t>FET TAG</t>
    </r>
    <r>
      <rPr>
        <sz val="10"/>
        <rFont val="Arial"/>
        <family val="2"/>
      </rPr>
      <t xml:space="preserve"> (</t>
    </r>
    <r>
      <rPr>
        <b/>
        <sz val="10"/>
        <color indexed="10"/>
        <rFont val="Arial"/>
        <family val="2"/>
      </rPr>
      <t>multiple de 10</t>
    </r>
    <r>
      <rPr>
        <sz val="10"/>
        <rFont val="Arial"/>
        <family val="2"/>
      </rPr>
      <t>)</t>
    </r>
    <r>
      <rPr>
        <sz val="10"/>
        <color indexed="10"/>
        <rFont val="Arial"/>
        <family val="2"/>
      </rPr>
      <t xml:space="preserve">                          </t>
    </r>
    <r>
      <rPr>
        <b/>
        <u/>
        <sz val="10"/>
        <color indexed="10"/>
        <rFont val="Arial"/>
        <family val="2"/>
      </rPr>
      <t>joindre liste numéros</t>
    </r>
  </si>
  <si>
    <t>la paire</t>
  </si>
  <si>
    <r>
      <t>Feutre DATAMARS/ZTAG pour</t>
    </r>
    <r>
      <rPr>
        <sz val="10"/>
        <rFont val="Arial"/>
        <family val="2"/>
      </rPr>
      <t xml:space="preserve"> compléter les boucles rouges)</t>
    </r>
  </si>
  <si>
    <t>N° Exploitation :</t>
  </si>
  <si>
    <t xml:space="preserve">Je règle par chèque n° ……………………….. </t>
  </si>
  <si>
    <t>Ci-joint à l'ordre d'ASSEL 79</t>
  </si>
  <si>
    <t xml:space="preserve"> Tél : 05.49.77.15.74</t>
  </si>
  <si>
    <r>
      <rPr>
        <b/>
        <sz val="18"/>
        <rFont val="Wingdings"/>
        <charset val="2"/>
      </rPr>
      <t>p</t>
    </r>
    <r>
      <rPr>
        <b/>
        <sz val="12"/>
        <rFont val="Arial"/>
        <family val="2"/>
      </rPr>
      <t xml:space="preserve">    BON DE COMMANDE VALANT FACTURE D'IDENTIFICATION
2022/ 2023</t>
    </r>
  </si>
  <si>
    <t>Document valable du 01 juillet 2022 au 30 juin 2023</t>
  </si>
  <si>
    <t>Sans indication de votre part, les boucles jaunes comporteront le millésime 2023 et une partie mâle de couleur de l'année (rose)</t>
  </si>
  <si>
    <t>Campagne 2022-2023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</si>
</sst>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€&quot;;[Red]\-#,##0.00\ &quot;€&quot;"/>
    <numFmt numFmtId="164" formatCode="#,##0.00\ &quot;€&quot;"/>
  </numFmts>
  <fonts count="19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sz val="11"/>
      <name val="Wingdings"/>
      <charset val="2"/>
    </font>
    <font>
      <b/>
      <sz val="14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8"/>
      <name val="Wingdings"/>
      <charset val="2"/>
    </font>
    <font>
      <b/>
      <sz val="12"/>
      <name val="Arial"/>
      <family val="2"/>
      <charset val="2"/>
    </font>
  </fonts>
  <fills count="8">
    <fill>
      <patternFill patternType="none"/>
    </fill>
    <fill>
      <patternFill patternType="gray125"/>
    </fill>
    <fill>
      <patternFill patternType="mediumGray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3">
    <xf numFmtId="0" fontId="0" fillId="0" borderId="0" xfId="0"/>
    <xf numFmtId="0" fontId="3" fillId="0" borderId="0" xfId="0" applyFont="1"/>
    <xf numFmtId="0" fontId="0" fillId="0" borderId="0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8" xfId="0" applyBorder="1"/>
    <xf numFmtId="0" fontId="0" fillId="0" borderId="9" xfId="0" applyBorder="1"/>
    <xf numFmtId="8" fontId="3" fillId="0" borderId="13" xfId="0" applyNumberFormat="1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right" vertical="center"/>
    </xf>
    <xf numFmtId="0" fontId="6" fillId="0" borderId="0" xfId="0" applyFont="1" applyBorder="1"/>
    <xf numFmtId="0" fontId="7" fillId="0" borderId="19" xfId="0" applyFont="1" applyBorder="1"/>
    <xf numFmtId="0" fontId="6" fillId="0" borderId="20" xfId="0" applyFont="1" applyBorder="1"/>
    <xf numFmtId="0" fontId="1" fillId="0" borderId="0" xfId="0" applyFont="1" applyAlignment="1">
      <alignment horizontal="right"/>
    </xf>
    <xf numFmtId="0" fontId="1" fillId="0" borderId="0" xfId="0" applyFont="1" applyBorder="1" applyAlignment="1">
      <alignment horizontal="right"/>
    </xf>
    <xf numFmtId="0" fontId="1" fillId="0" borderId="0" xfId="0" applyFont="1"/>
    <xf numFmtId="8" fontId="3" fillId="0" borderId="22" xfId="0" applyNumberFormat="1" applyFont="1" applyBorder="1" applyAlignment="1">
      <alignment horizontal="center" vertical="center"/>
    </xf>
    <xf numFmtId="8" fontId="0" fillId="0" borderId="12" xfId="0" applyNumberFormat="1" applyBorder="1" applyAlignment="1">
      <alignment horizontal="center" vertical="center"/>
    </xf>
    <xf numFmtId="8" fontId="0" fillId="0" borderId="25" xfId="0" applyNumberFormat="1" applyBorder="1" applyAlignment="1">
      <alignment horizontal="center"/>
    </xf>
    <xf numFmtId="0" fontId="1" fillId="0" borderId="26" xfId="0" applyFont="1" applyBorder="1" applyAlignment="1">
      <alignment horizontal="center"/>
    </xf>
    <xf numFmtId="8" fontId="1" fillId="0" borderId="27" xfId="0" applyNumberFormat="1" applyFont="1" applyBorder="1" applyAlignment="1">
      <alignment horizontal="right"/>
    </xf>
    <xf numFmtId="0" fontId="1" fillId="0" borderId="12" xfId="0" applyFont="1" applyBorder="1" applyAlignment="1">
      <alignment horizontal="center"/>
    </xf>
    <xf numFmtId="8" fontId="1" fillId="0" borderId="14" xfId="0" applyNumberFormat="1" applyFont="1" applyBorder="1" applyAlignment="1">
      <alignment horizontal="right"/>
    </xf>
    <xf numFmtId="0" fontId="1" fillId="0" borderId="23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3" fillId="3" borderId="46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1" fillId="6" borderId="48" xfId="0" applyFont="1" applyFill="1" applyBorder="1" applyAlignment="1">
      <alignment horizontal="center" vertical="center"/>
    </xf>
    <xf numFmtId="8" fontId="3" fillId="0" borderId="49" xfId="0" applyNumberFormat="1" applyFont="1" applyBorder="1" applyAlignment="1">
      <alignment horizontal="center" vertical="center"/>
    </xf>
    <xf numFmtId="8" fontId="3" fillId="0" borderId="12" xfId="0" applyNumberFormat="1" applyFont="1" applyBorder="1" applyAlignment="1">
      <alignment horizontal="center" vertical="center"/>
    </xf>
    <xf numFmtId="8" fontId="3" fillId="0" borderId="35" xfId="0" applyNumberFormat="1" applyFont="1" applyBorder="1" applyAlignment="1">
      <alignment horizontal="center" vertical="center"/>
    </xf>
    <xf numFmtId="8" fontId="3" fillId="0" borderId="12" xfId="0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1" fillId="6" borderId="52" xfId="0" applyFont="1" applyFill="1" applyBorder="1" applyAlignment="1">
      <alignment horizontal="center" vertical="center"/>
    </xf>
    <xf numFmtId="0" fontId="1" fillId="6" borderId="51" xfId="0" applyFont="1" applyFill="1" applyBorder="1" applyAlignment="1">
      <alignment horizontal="center" vertical="center"/>
    </xf>
    <xf numFmtId="0" fontId="3" fillId="0" borderId="53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8" fontId="0" fillId="0" borderId="61" xfId="0" applyNumberFormat="1" applyBorder="1" applyAlignment="1">
      <alignment horizontal="center" vertical="center"/>
    </xf>
    <xf numFmtId="0" fontId="3" fillId="0" borderId="0" xfId="0" applyFont="1" applyBorder="1"/>
    <xf numFmtId="8" fontId="0" fillId="0" borderId="60" xfId="0" applyNumberFormat="1" applyBorder="1" applyAlignment="1">
      <alignment horizontal="center"/>
    </xf>
    <xf numFmtId="0" fontId="0" fillId="0" borderId="0" xfId="0" applyBorder="1" applyAlignment="1">
      <alignment horizontal="left" indent="1"/>
    </xf>
    <xf numFmtId="0" fontId="3" fillId="0" borderId="0" xfId="0" applyFont="1" applyBorder="1" applyAlignment="1">
      <alignment horizontal="left" indent="1"/>
    </xf>
    <xf numFmtId="0" fontId="1" fillId="0" borderId="0" xfId="0" applyFont="1" applyBorder="1"/>
    <xf numFmtId="0" fontId="0" fillId="4" borderId="0" xfId="0" applyFill="1" applyBorder="1"/>
    <xf numFmtId="0" fontId="3" fillId="4" borderId="0" xfId="0" applyFont="1" applyFill="1" applyBorder="1"/>
    <xf numFmtId="0" fontId="0" fillId="5" borderId="0" xfId="0" applyFill="1" applyBorder="1"/>
    <xf numFmtId="8" fontId="3" fillId="0" borderId="53" xfId="0" applyNumberFormat="1" applyFont="1" applyFill="1" applyBorder="1" applyAlignment="1">
      <alignment horizontal="center" vertical="center" wrapText="1"/>
    </xf>
    <xf numFmtId="8" fontId="3" fillId="0" borderId="35" xfId="0" applyNumberFormat="1" applyFont="1" applyFill="1" applyBorder="1" applyAlignment="1">
      <alignment horizontal="center" vertical="center" wrapText="1"/>
    </xf>
    <xf numFmtId="8" fontId="3" fillId="0" borderId="53" xfId="0" applyNumberFormat="1" applyFont="1" applyBorder="1" applyAlignment="1">
      <alignment horizontal="center" vertical="center"/>
    </xf>
    <xf numFmtId="8" fontId="3" fillId="0" borderId="6" xfId="0" applyNumberFormat="1" applyFont="1" applyBorder="1" applyAlignment="1">
      <alignment horizontal="center" vertical="center"/>
    </xf>
    <xf numFmtId="0" fontId="6" fillId="0" borderId="68" xfId="0" applyFont="1" applyBorder="1"/>
    <xf numFmtId="0" fontId="6" fillId="0" borderId="69" xfId="0" applyFont="1" applyBorder="1"/>
    <xf numFmtId="8" fontId="3" fillId="0" borderId="11" xfId="0" applyNumberFormat="1" applyFont="1" applyBorder="1" applyAlignment="1">
      <alignment horizontal="right" vertical="center"/>
    </xf>
    <xf numFmtId="8" fontId="3" fillId="0" borderId="70" xfId="0" applyNumberFormat="1" applyFont="1" applyBorder="1" applyAlignment="1">
      <alignment horizontal="right" vertical="center"/>
    </xf>
    <xf numFmtId="164" fontId="3" fillId="0" borderId="14" xfId="0" applyNumberFormat="1" applyFont="1" applyFill="1" applyBorder="1" applyAlignment="1">
      <alignment horizontal="right" vertical="center"/>
    </xf>
    <xf numFmtId="164" fontId="3" fillId="0" borderId="14" xfId="0" applyNumberFormat="1" applyFont="1" applyBorder="1" applyAlignment="1">
      <alignment horizontal="right" vertical="center"/>
    </xf>
    <xf numFmtId="164" fontId="3" fillId="0" borderId="11" xfId="0" applyNumberFormat="1" applyFont="1" applyFill="1" applyBorder="1" applyAlignment="1">
      <alignment horizontal="right" vertical="center"/>
    </xf>
    <xf numFmtId="164" fontId="3" fillId="0" borderId="24" xfId="0" applyNumberFormat="1" applyFont="1" applyFill="1" applyBorder="1" applyAlignment="1">
      <alignment horizontal="right" vertical="center"/>
    </xf>
    <xf numFmtId="164" fontId="3" fillId="0" borderId="11" xfId="0" applyNumberFormat="1" applyFont="1" applyBorder="1" applyAlignment="1">
      <alignment horizontal="right" vertical="center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0" xfId="0" applyNumberFormat="1" applyFont="1" applyBorder="1" applyAlignment="1" applyProtection="1">
      <alignment horizontal="center" vertical="center"/>
      <protection locked="0"/>
    </xf>
    <xf numFmtId="0" fontId="1" fillId="0" borderId="13" xfId="0" applyNumberFormat="1" applyFont="1" applyBorder="1" applyAlignment="1" applyProtection="1">
      <alignment horizontal="center" vertical="center"/>
      <protection locked="0"/>
    </xf>
    <xf numFmtId="0" fontId="1" fillId="0" borderId="12" xfId="0" applyNumberFormat="1" applyFont="1" applyBorder="1" applyAlignment="1" applyProtection="1">
      <alignment horizontal="center" vertical="center"/>
      <protection locked="0"/>
    </xf>
    <xf numFmtId="0" fontId="1" fillId="0" borderId="6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1" fillId="0" borderId="53" xfId="0" applyFont="1" applyBorder="1" applyAlignment="1" applyProtection="1">
      <alignment horizontal="center" vertical="center"/>
      <protection locked="0"/>
    </xf>
    <xf numFmtId="0" fontId="0" fillId="0" borderId="0" xfId="0" applyProtection="1"/>
    <xf numFmtId="0" fontId="8" fillId="0" borderId="2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3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1" fillId="0" borderId="23" xfId="0" applyFont="1" applyBorder="1" applyAlignment="1">
      <alignment horizontal="left" vertical="center" wrapText="1"/>
    </xf>
    <xf numFmtId="0" fontId="0" fillId="0" borderId="13" xfId="0" applyBorder="1" applyAlignment="1">
      <alignment vertical="center"/>
    </xf>
    <xf numFmtId="0" fontId="3" fillId="0" borderId="58" xfId="0" applyFont="1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57" xfId="0" applyBorder="1" applyAlignment="1">
      <alignment horizontal="left" vertical="center" wrapText="1"/>
    </xf>
    <xf numFmtId="0" fontId="0" fillId="0" borderId="63" xfId="0" applyBorder="1" applyAlignment="1">
      <alignment horizontal="left" vertical="center" wrapText="1"/>
    </xf>
    <xf numFmtId="0" fontId="0" fillId="0" borderId="64" xfId="0" applyBorder="1" applyAlignment="1">
      <alignment horizontal="left" vertical="center" wrapText="1"/>
    </xf>
    <xf numFmtId="0" fontId="0" fillId="0" borderId="65" xfId="0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0" fillId="0" borderId="19" xfId="0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left" indent="1"/>
      <protection locked="0"/>
    </xf>
    <xf numFmtId="0" fontId="0" fillId="0" borderId="11" xfId="0" applyBorder="1" applyAlignment="1" applyProtection="1">
      <alignment horizontal="left" indent="1"/>
      <protection locked="0"/>
    </xf>
    <xf numFmtId="0" fontId="3" fillId="0" borderId="23" xfId="0" applyFont="1" applyBorder="1" applyAlignment="1">
      <alignment horizontal="left" vertical="center" wrapText="1"/>
    </xf>
    <xf numFmtId="0" fontId="0" fillId="0" borderId="21" xfId="0" applyBorder="1" applyAlignment="1">
      <alignment vertical="center"/>
    </xf>
    <xf numFmtId="0" fontId="0" fillId="0" borderId="13" xfId="0" applyBorder="1" applyAlignment="1"/>
    <xf numFmtId="0" fontId="0" fillId="0" borderId="21" xfId="0" applyBorder="1" applyAlignment="1"/>
    <xf numFmtId="0" fontId="3" fillId="0" borderId="53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1" fillId="0" borderId="23" xfId="0" applyFont="1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21" xfId="0" applyBorder="1" applyAlignment="1">
      <alignment horizontal="left" vertical="top" wrapText="1"/>
    </xf>
    <xf numFmtId="0" fontId="1" fillId="0" borderId="54" xfId="0" applyFont="1" applyBorder="1" applyAlignment="1">
      <alignment horizontal="left" vertical="center" wrapText="1"/>
    </xf>
    <xf numFmtId="0" fontId="0" fillId="0" borderId="55" xfId="0" applyBorder="1" applyAlignment="1">
      <alignment horizontal="left" vertical="center" wrapText="1"/>
    </xf>
    <xf numFmtId="0" fontId="0" fillId="0" borderId="50" xfId="0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5" borderId="43" xfId="0" applyFont="1" applyFill="1" applyBorder="1" applyAlignment="1">
      <alignment horizontal="center" vertical="center"/>
    </xf>
    <xf numFmtId="0" fontId="1" fillId="5" borderId="44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left" vertical="center" wrapText="1"/>
    </xf>
    <xf numFmtId="0" fontId="3" fillId="0" borderId="59" xfId="0" applyFont="1" applyBorder="1" applyAlignment="1">
      <alignment horizontal="left" vertical="center" wrapText="1"/>
    </xf>
    <xf numFmtId="0" fontId="0" fillId="0" borderId="56" xfId="0" applyBorder="1" applyAlignment="1">
      <alignment vertical="center"/>
    </xf>
    <xf numFmtId="164" fontId="3" fillId="0" borderId="62" xfId="0" applyNumberFormat="1" applyFont="1" applyFill="1" applyBorder="1" applyAlignment="1">
      <alignment horizontal="right" vertical="center"/>
    </xf>
    <xf numFmtId="164" fontId="0" fillId="0" borderId="66" xfId="0" applyNumberFormat="1" applyBorder="1" applyAlignment="1">
      <alignment horizontal="right" vertical="center"/>
    </xf>
    <xf numFmtId="0" fontId="0" fillId="0" borderId="36" xfId="0" applyBorder="1" applyAlignment="1"/>
    <xf numFmtId="0" fontId="0" fillId="0" borderId="57" xfId="0" applyBorder="1" applyAlignment="1"/>
    <xf numFmtId="0" fontId="0" fillId="0" borderId="63" xfId="0" applyBorder="1" applyAlignment="1"/>
    <xf numFmtId="0" fontId="0" fillId="0" borderId="64" xfId="0" applyBorder="1" applyAlignment="1"/>
    <xf numFmtId="0" fontId="0" fillId="0" borderId="65" xfId="0" applyBorder="1" applyAlignment="1"/>
    <xf numFmtId="0" fontId="1" fillId="0" borderId="53" xfId="0" applyNumberFormat="1" applyFont="1" applyBorder="1" applyAlignment="1" applyProtection="1">
      <alignment horizontal="center" vertical="center"/>
      <protection locked="0"/>
    </xf>
    <xf numFmtId="0" fontId="1" fillId="0" borderId="35" xfId="0" applyNumberFormat="1" applyFont="1" applyBorder="1" applyAlignment="1" applyProtection="1">
      <alignment horizontal="center" vertical="center"/>
      <protection locked="0"/>
    </xf>
    <xf numFmtId="0" fontId="1" fillId="0" borderId="53" xfId="0" applyFont="1" applyBorder="1" applyAlignment="1" applyProtection="1">
      <alignment horizontal="center" vertical="center"/>
      <protection locked="0"/>
    </xf>
    <xf numFmtId="0" fontId="1" fillId="0" borderId="35" xfId="0" applyFont="1" applyBorder="1" applyAlignment="1" applyProtection="1">
      <alignment horizontal="center" vertical="center"/>
      <protection locked="0"/>
    </xf>
    <xf numFmtId="0" fontId="3" fillId="0" borderId="58" xfId="0" applyFont="1" applyFill="1" applyBorder="1" applyAlignment="1">
      <alignment horizontal="left" vertical="center" wrapText="1"/>
    </xf>
    <xf numFmtId="0" fontId="0" fillId="0" borderId="36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63" xfId="0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0" fontId="0" fillId="0" borderId="65" xfId="0" applyBorder="1" applyAlignment="1">
      <alignment horizontal="left" vertical="center"/>
    </xf>
    <xf numFmtId="0" fontId="3" fillId="0" borderId="53" xfId="0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3" borderId="28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43" xfId="0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1" fillId="6" borderId="67" xfId="0" applyFont="1" applyFill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1" fillId="0" borderId="53" xfId="0" applyFont="1" applyFill="1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66" xfId="0" applyNumberFormat="1" applyBorder="1" applyAlignment="1">
      <alignment horizontal="right" vertical="center"/>
    </xf>
    <xf numFmtId="0" fontId="2" fillId="5" borderId="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17" xfId="0" applyBorder="1" applyAlignment="1">
      <alignment horizontal="center" vertical="center" wrapText="1"/>
    </xf>
    <xf numFmtId="164" fontId="3" fillId="0" borderId="62" xfId="0" applyNumberFormat="1" applyFont="1" applyBorder="1" applyAlignment="1">
      <alignment horizontal="right" vertical="center"/>
    </xf>
    <xf numFmtId="0" fontId="0" fillId="0" borderId="36" xfId="0" applyBorder="1" applyAlignment="1">
      <alignment vertical="center"/>
    </xf>
    <xf numFmtId="0" fontId="0" fillId="0" borderId="57" xfId="0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64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4" borderId="0" xfId="0" applyFont="1" applyFill="1" applyBorder="1" applyAlignment="1">
      <alignment horizontal="left" vertical="center" indent="1"/>
    </xf>
    <xf numFmtId="8" fontId="0" fillId="7" borderId="67" xfId="0" applyNumberFormat="1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center"/>
    </xf>
    <xf numFmtId="0" fontId="0" fillId="0" borderId="0" xfId="0" applyAlignment="1" applyProtection="1">
      <protection locked="0"/>
    </xf>
    <xf numFmtId="0" fontId="0" fillId="0" borderId="0" xfId="0" applyAlignment="1" applyProtection="1"/>
    <xf numFmtId="8" fontId="1" fillId="0" borderId="38" xfId="0" applyNumberFormat="1" applyFont="1" applyBorder="1" applyAlignment="1">
      <alignment horizontal="right"/>
    </xf>
    <xf numFmtId="0" fontId="1" fillId="0" borderId="39" xfId="0" applyFont="1" applyBorder="1" applyAlignment="1">
      <alignment horizontal="right"/>
    </xf>
    <xf numFmtId="8" fontId="1" fillId="0" borderId="40" xfId="0" applyNumberFormat="1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0" fontId="1" fillId="0" borderId="0" xfId="0" applyFont="1" applyAlignment="1">
      <alignment horizontal="right" vertical="center"/>
    </xf>
    <xf numFmtId="0" fontId="0" fillId="0" borderId="0" xfId="0" applyAlignment="1"/>
    <xf numFmtId="8" fontId="1" fillId="0" borderId="41" xfId="0" applyNumberFormat="1" applyFont="1" applyBorder="1" applyAlignment="1">
      <alignment horizontal="right"/>
    </xf>
    <xf numFmtId="0" fontId="1" fillId="0" borderId="42" xfId="0" applyFont="1" applyBorder="1" applyAlignment="1">
      <alignment horizontal="right"/>
    </xf>
    <xf numFmtId="0" fontId="1" fillId="0" borderId="12" xfId="0" applyFont="1" applyBorder="1" applyAlignment="1">
      <alignment horizontal="left" vertical="center" wrapText="1"/>
    </xf>
    <xf numFmtId="0" fontId="1" fillId="0" borderId="36" xfId="0" applyFont="1" applyBorder="1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1" fillId="0" borderId="0" xfId="0" applyFont="1" applyBorder="1" applyAlignment="1">
      <alignment horizontal="right"/>
    </xf>
    <xf numFmtId="0" fontId="0" fillId="0" borderId="11" xfId="0" applyBorder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21" Type="http://schemas.microsoft.com/office/2007/relationships/hdphoto" Target="../media/hdphoto9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5" Type="http://schemas.microsoft.com/office/2007/relationships/hdphoto" Target="../media/hdphoto10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image" Target="../media/image1.emf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24" Type="http://schemas.openxmlformats.org/officeDocument/2006/relationships/image" Target="../media/image15.png"/><Relationship Id="rId5" Type="http://schemas.microsoft.com/office/2007/relationships/hdphoto" Target="../media/hdphoto2.wdp"/><Relationship Id="rId15" Type="http://schemas.microsoft.com/office/2007/relationships/hdphoto" Target="../media/hdphoto7.wdp"/><Relationship Id="rId23" Type="http://schemas.openxmlformats.org/officeDocument/2006/relationships/image" Target="../media/image14.png"/><Relationship Id="rId10" Type="http://schemas.openxmlformats.org/officeDocument/2006/relationships/image" Target="../media/image6.png"/><Relationship Id="rId19" Type="http://schemas.openxmlformats.org/officeDocument/2006/relationships/image" Target="../media/image11.png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124</xdr:row>
      <xdr:rowOff>38100</xdr:rowOff>
    </xdr:from>
    <xdr:to>
      <xdr:col>2</xdr:col>
      <xdr:colOff>1343025</xdr:colOff>
      <xdr:row>128</xdr:row>
      <xdr:rowOff>116713</xdr:rowOff>
    </xdr:to>
    <xdr:pic>
      <xdr:nvPicPr>
        <xdr:cNvPr id="42" name="Image 28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24203025"/>
          <a:ext cx="1266825" cy="726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733429</xdr:colOff>
      <xdr:row>63</xdr:row>
      <xdr:rowOff>47626</xdr:rowOff>
    </xdr:from>
    <xdr:to>
      <xdr:col>2</xdr:col>
      <xdr:colOff>1366107</xdr:colOff>
      <xdr:row>67</xdr:row>
      <xdr:rowOff>104775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47779" y="14982826"/>
          <a:ext cx="1423253" cy="7048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19052</xdr:colOff>
      <xdr:row>69</xdr:row>
      <xdr:rowOff>38102</xdr:rowOff>
    </xdr:from>
    <xdr:to>
      <xdr:col>2</xdr:col>
      <xdr:colOff>1381125</xdr:colOff>
      <xdr:row>74</xdr:row>
      <xdr:rowOff>19051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66827" y="15125702"/>
          <a:ext cx="1362073" cy="790574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76</xdr:row>
      <xdr:rowOff>47625</xdr:rowOff>
    </xdr:from>
    <xdr:to>
      <xdr:col>2</xdr:col>
      <xdr:colOff>1342170</xdr:colOff>
      <xdr:row>80</xdr:row>
      <xdr:rowOff>142874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52525" y="17087850"/>
          <a:ext cx="1494570" cy="742949"/>
        </a:xfrm>
        <a:prstGeom prst="rect">
          <a:avLst/>
        </a:prstGeom>
      </xdr:spPr>
    </xdr:pic>
    <xdr:clientData/>
  </xdr:twoCellAnchor>
  <xdr:twoCellAnchor editAs="oneCell">
    <xdr:from>
      <xdr:col>1</xdr:col>
      <xdr:colOff>593572</xdr:colOff>
      <xdr:row>82</xdr:row>
      <xdr:rowOff>56674</xdr:rowOff>
    </xdr:from>
    <xdr:to>
      <xdr:col>2</xdr:col>
      <xdr:colOff>1303143</xdr:colOff>
      <xdr:row>86</xdr:row>
      <xdr:rowOff>24279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1447567">
          <a:off x="1107922" y="18068449"/>
          <a:ext cx="1500146" cy="61530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590549</xdr:colOff>
      <xdr:row>87</xdr:row>
      <xdr:rowOff>28575</xdr:rowOff>
    </xdr:from>
    <xdr:to>
      <xdr:col>2</xdr:col>
      <xdr:colOff>1309667</xdr:colOff>
      <xdr:row>91</xdr:row>
      <xdr:rowOff>38100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21349769">
          <a:off x="1104899" y="18849975"/>
          <a:ext cx="1509693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2</xdr:colOff>
      <xdr:row>93</xdr:row>
      <xdr:rowOff>1</xdr:rowOff>
    </xdr:from>
    <xdr:to>
      <xdr:col>2</xdr:col>
      <xdr:colOff>1320514</xdr:colOff>
      <xdr:row>100</xdr:row>
      <xdr:rowOff>28576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25000"/>
                  </a14:imgEffect>
                  <a14:imgEffect>
                    <a14:saturation sat="20000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276352" y="19792951"/>
          <a:ext cx="1320512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641796</xdr:colOff>
      <xdr:row>97</xdr:row>
      <xdr:rowOff>133044</xdr:rowOff>
    </xdr:from>
    <xdr:to>
      <xdr:col>2</xdr:col>
      <xdr:colOff>785796</xdr:colOff>
      <xdr:row>99</xdr:row>
      <xdr:rowOff>4290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bright="-20000"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18720000">
          <a:off x="1892598" y="20599242"/>
          <a:ext cx="195096" cy="14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9526</xdr:rowOff>
    </xdr:from>
    <xdr:to>
      <xdr:col>2</xdr:col>
      <xdr:colOff>58063</xdr:colOff>
      <xdr:row>106</xdr:row>
      <xdr:rowOff>57151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rightnessContrast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20450176"/>
          <a:ext cx="1305838" cy="85725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101</xdr:row>
      <xdr:rowOff>66676</xdr:rowOff>
    </xdr:from>
    <xdr:to>
      <xdr:col>3</xdr:col>
      <xdr:colOff>1577750</xdr:colOff>
      <xdr:row>106</xdr:row>
      <xdr:rowOff>9525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86075" y="20507326"/>
          <a:ext cx="1358675" cy="752474"/>
        </a:xfrm>
        <a:prstGeom prst="rect">
          <a:avLst/>
        </a:prstGeom>
      </xdr:spPr>
    </xdr:pic>
    <xdr:clientData/>
  </xdr:twoCellAnchor>
  <xdr:twoCellAnchor editAs="oneCell">
    <xdr:from>
      <xdr:col>1</xdr:col>
      <xdr:colOff>752477</xdr:colOff>
      <xdr:row>116</xdr:row>
      <xdr:rowOff>152401</xdr:rowOff>
    </xdr:from>
    <xdr:to>
      <xdr:col>2</xdr:col>
      <xdr:colOff>1331821</xdr:colOff>
      <xdr:row>123</xdr:row>
      <xdr:rowOff>66675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66827" y="23021926"/>
          <a:ext cx="1369919" cy="104774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124</xdr:row>
      <xdr:rowOff>19051</xdr:rowOff>
    </xdr:from>
    <xdr:to>
      <xdr:col>5</xdr:col>
      <xdr:colOff>716351</xdr:colOff>
      <xdr:row>128</xdr:row>
      <xdr:rowOff>57150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brigh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486276" y="24183976"/>
          <a:ext cx="1306900" cy="6857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111</xdr:row>
      <xdr:rowOff>9525</xdr:rowOff>
    </xdr:from>
    <xdr:to>
      <xdr:col>2</xdr:col>
      <xdr:colOff>1343025</xdr:colOff>
      <xdr:row>116</xdr:row>
      <xdr:rowOff>12309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62076" y="22069425"/>
          <a:ext cx="1257299" cy="812409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130</xdr:row>
      <xdr:rowOff>47626</xdr:rowOff>
    </xdr:from>
    <xdr:to>
      <xdr:col>5</xdr:col>
      <xdr:colOff>739366</xdr:colOff>
      <xdr:row>136</xdr:row>
      <xdr:rowOff>85726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457701" y="25184101"/>
          <a:ext cx="135849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82316</xdr:colOff>
      <xdr:row>129</xdr:row>
      <xdr:rowOff>31986</xdr:rowOff>
    </xdr:from>
    <xdr:to>
      <xdr:col>2</xdr:col>
      <xdr:colOff>1257300</xdr:colOff>
      <xdr:row>139</xdr:row>
      <xdr:rowOff>28340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contrast="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58666" y="25006536"/>
          <a:ext cx="1174984" cy="16156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0"/>
  <sheetViews>
    <sheetView showGridLines="0" tabSelected="1" zoomScale="91" zoomScaleNormal="91" workbookViewId="0">
      <selection activeCell="H47" sqref="H47"/>
    </sheetView>
  </sheetViews>
  <sheetFormatPr baseColWidth="10" defaultRowHeight="12.75"/>
  <cols>
    <col min="1" max="1" width="6.85546875" customWidth="1"/>
    <col min="2" max="2" width="11.85546875" customWidth="1"/>
    <col min="3" max="3" width="20.85546875" customWidth="1"/>
    <col min="4" max="4" width="24.85546875" customWidth="1"/>
    <col min="5" max="5" width="11.28515625" customWidth="1"/>
    <col min="6" max="6" width="12.140625" customWidth="1"/>
    <col min="7" max="8" width="10.7109375" customWidth="1"/>
    <col min="9" max="9" width="12.7109375" customWidth="1"/>
    <col min="10" max="10" width="9.85546875" customWidth="1"/>
    <col min="11" max="11" width="11.42578125" customWidth="1"/>
  </cols>
  <sheetData>
    <row r="1" spans="1:9" ht="16.149999999999999" customHeight="1" thickTop="1">
      <c r="A1" s="73" t="s">
        <v>0</v>
      </c>
      <c r="B1" s="74"/>
      <c r="C1" s="75"/>
      <c r="D1" s="79" t="s">
        <v>84</v>
      </c>
      <c r="E1" s="80"/>
      <c r="F1" s="80"/>
      <c r="G1" s="80"/>
      <c r="H1" s="80"/>
      <c r="I1" s="81"/>
    </row>
    <row r="2" spans="1:9" ht="12" customHeight="1">
      <c r="A2" s="76"/>
      <c r="B2" s="77"/>
      <c r="C2" s="78"/>
      <c r="D2" s="82"/>
      <c r="E2" s="83"/>
      <c r="F2" s="83"/>
      <c r="G2" s="83"/>
      <c r="H2" s="83"/>
      <c r="I2" s="84"/>
    </row>
    <row r="3" spans="1:9" ht="10.5" customHeight="1" thickBot="1">
      <c r="A3" s="88" t="s">
        <v>1</v>
      </c>
      <c r="B3" s="89"/>
      <c r="C3" s="90"/>
      <c r="D3" s="85"/>
      <c r="E3" s="86"/>
      <c r="F3" s="86"/>
      <c r="G3" s="86"/>
      <c r="H3" s="86"/>
      <c r="I3" s="87"/>
    </row>
    <row r="4" spans="1:9" ht="14.25">
      <c r="A4" s="88" t="s">
        <v>16</v>
      </c>
      <c r="B4" s="89"/>
      <c r="C4" s="90"/>
      <c r="D4" s="51" t="s">
        <v>80</v>
      </c>
      <c r="E4" s="97"/>
      <c r="F4" s="98"/>
      <c r="G4" s="91" t="s">
        <v>72</v>
      </c>
      <c r="H4" s="92"/>
      <c r="I4" s="93"/>
    </row>
    <row r="5" spans="1:9" ht="15" thickBot="1">
      <c r="A5" s="88" t="s">
        <v>2</v>
      </c>
      <c r="B5" s="89"/>
      <c r="C5" s="90"/>
      <c r="D5" s="52" t="s">
        <v>3</v>
      </c>
      <c r="E5" s="99"/>
      <c r="F5" s="100"/>
      <c r="G5" s="94"/>
      <c r="H5" s="95"/>
      <c r="I5" s="96"/>
    </row>
    <row r="6" spans="1:9" ht="14.25">
      <c r="A6" s="88" t="s">
        <v>83</v>
      </c>
      <c r="B6" s="89"/>
      <c r="C6" s="90"/>
      <c r="D6" s="115"/>
      <c r="E6" s="116"/>
      <c r="F6" s="117"/>
      <c r="G6" s="112" t="s">
        <v>7</v>
      </c>
      <c r="H6" s="113"/>
      <c r="I6" s="114"/>
    </row>
    <row r="7" spans="1:9" ht="14.25">
      <c r="A7" s="88" t="s">
        <v>6</v>
      </c>
      <c r="B7" s="89"/>
      <c r="C7" s="90"/>
      <c r="D7" s="115"/>
      <c r="E7" s="116"/>
      <c r="F7" s="117"/>
      <c r="G7" s="11" t="s">
        <v>14</v>
      </c>
      <c r="H7" s="10"/>
      <c r="I7" s="12"/>
    </row>
    <row r="8" spans="1:9" ht="14.25">
      <c r="A8" s="88" t="s">
        <v>5</v>
      </c>
      <c r="B8" s="89"/>
      <c r="C8" s="90"/>
      <c r="D8" s="115"/>
      <c r="E8" s="116"/>
      <c r="F8" s="117"/>
      <c r="G8" s="11" t="s">
        <v>15</v>
      </c>
      <c r="H8" s="10"/>
      <c r="I8" s="12"/>
    </row>
    <row r="9" spans="1:9" ht="7.9" customHeight="1" thickBot="1">
      <c r="A9" s="3"/>
      <c r="B9" s="4"/>
      <c r="C9" s="6"/>
      <c r="D9" s="7"/>
      <c r="E9" s="4"/>
      <c r="F9" s="4"/>
      <c r="G9" s="7"/>
      <c r="H9" s="4"/>
      <c r="I9" s="5"/>
    </row>
    <row r="10" spans="1:9" ht="20.100000000000001" customHeight="1" thickTop="1">
      <c r="A10" s="156" t="s">
        <v>85</v>
      </c>
      <c r="B10" s="156"/>
      <c r="C10" s="156"/>
      <c r="D10" s="156"/>
      <c r="E10" s="156"/>
      <c r="F10" s="156"/>
      <c r="G10" s="156"/>
      <c r="H10" s="156"/>
      <c r="I10" s="156"/>
    </row>
    <row r="11" spans="1:9">
      <c r="A11" s="157" t="s">
        <v>86</v>
      </c>
      <c r="B11" s="157"/>
      <c r="C11" s="157"/>
      <c r="D11" s="157"/>
      <c r="E11" s="157"/>
      <c r="F11" s="157"/>
      <c r="G11" s="157"/>
      <c r="H11" s="157"/>
      <c r="I11" s="157"/>
    </row>
    <row r="12" spans="1:9">
      <c r="A12" s="157" t="s">
        <v>22</v>
      </c>
      <c r="B12" s="157"/>
      <c r="C12" s="157"/>
      <c r="D12" s="157"/>
      <c r="E12" s="157"/>
      <c r="F12" s="157"/>
      <c r="G12" s="157"/>
      <c r="H12" s="157"/>
      <c r="I12" s="157"/>
    </row>
    <row r="13" spans="1:9" ht="7.9" customHeight="1" thickBot="1"/>
    <row r="14" spans="1:9" ht="16.5" thickTop="1">
      <c r="A14" s="158" t="s">
        <v>8</v>
      </c>
      <c r="B14" s="159"/>
      <c r="C14" s="159"/>
      <c r="D14" s="159"/>
      <c r="E14" s="25"/>
      <c r="F14" s="160" t="s">
        <v>75</v>
      </c>
      <c r="G14" s="160" t="s">
        <v>73</v>
      </c>
      <c r="H14" s="160" t="s">
        <v>74</v>
      </c>
      <c r="I14" s="160" t="s">
        <v>76</v>
      </c>
    </row>
    <row r="15" spans="1:9" ht="21" customHeight="1" thickBot="1">
      <c r="A15" s="162" t="s">
        <v>87</v>
      </c>
      <c r="B15" s="163"/>
      <c r="C15" s="163"/>
      <c r="D15" s="163"/>
      <c r="E15" s="26"/>
      <c r="F15" s="178"/>
      <c r="G15" s="161"/>
      <c r="H15" s="161"/>
      <c r="I15" s="178" t="s">
        <v>9</v>
      </c>
    </row>
    <row r="16" spans="1:9" ht="20.100000000000001" customHeight="1" thickTop="1" thickBot="1">
      <c r="A16" s="164" t="s">
        <v>24</v>
      </c>
      <c r="B16" s="165"/>
      <c r="C16" s="165"/>
      <c r="D16" s="165"/>
      <c r="E16" s="165"/>
      <c r="F16" s="166"/>
      <c r="G16" s="166"/>
      <c r="H16" s="166"/>
      <c r="I16" s="167"/>
    </row>
    <row r="17" spans="1:9" ht="26.1" customHeight="1">
      <c r="A17" s="32" t="s">
        <v>25</v>
      </c>
      <c r="B17" s="118" t="s">
        <v>34</v>
      </c>
      <c r="C17" s="102"/>
      <c r="D17" s="102"/>
      <c r="E17" s="119"/>
      <c r="F17" s="28">
        <v>0.87</v>
      </c>
      <c r="G17" s="60"/>
      <c r="H17" s="27"/>
      <c r="I17" s="54">
        <f>SUM(G17*F17)</f>
        <v>0</v>
      </c>
    </row>
    <row r="18" spans="1:9" ht="26.1" customHeight="1">
      <c r="A18" s="33" t="s">
        <v>25</v>
      </c>
      <c r="B18" s="109" t="s">
        <v>33</v>
      </c>
      <c r="C18" s="168"/>
      <c r="D18" s="168"/>
      <c r="E18" s="169"/>
      <c r="F18" s="31">
        <v>0.6</v>
      </c>
      <c r="G18" s="35"/>
      <c r="H18" s="61"/>
      <c r="I18" s="53">
        <f>SUM(F18*H18)</f>
        <v>0</v>
      </c>
    </row>
    <row r="19" spans="1:9" ht="29.1" customHeight="1">
      <c r="A19" s="33" t="s">
        <v>27</v>
      </c>
      <c r="B19" s="109" t="s">
        <v>30</v>
      </c>
      <c r="C19" s="110"/>
      <c r="D19" s="110"/>
      <c r="E19" s="111"/>
      <c r="F19" s="8">
        <v>0.4</v>
      </c>
      <c r="G19" s="34"/>
      <c r="H19" s="61"/>
      <c r="I19" s="55">
        <f t="shared" ref="I19" si="0">SUM(F19*H19)</f>
        <v>0</v>
      </c>
    </row>
    <row r="20" spans="1:9" ht="29.1" customHeight="1">
      <c r="A20" s="32" t="s">
        <v>26</v>
      </c>
      <c r="B20" s="118" t="s">
        <v>35</v>
      </c>
      <c r="C20" s="102"/>
      <c r="D20" s="102"/>
      <c r="E20" s="119"/>
      <c r="F20" s="29">
        <v>0.74</v>
      </c>
      <c r="G20" s="62"/>
      <c r="H20" s="71"/>
      <c r="I20" s="56">
        <f>SUM(G20+H20)*F20</f>
        <v>0</v>
      </c>
    </row>
    <row r="21" spans="1:9" ht="29.1" customHeight="1">
      <c r="A21" s="32" t="s">
        <v>28</v>
      </c>
      <c r="B21" s="118" t="s">
        <v>36</v>
      </c>
      <c r="C21" s="102"/>
      <c r="D21" s="102"/>
      <c r="E21" s="119"/>
      <c r="F21" s="29">
        <v>0.94</v>
      </c>
      <c r="G21" s="62"/>
      <c r="H21" s="35"/>
      <c r="I21" s="56">
        <f>SUM(G21*F21)</f>
        <v>0</v>
      </c>
    </row>
    <row r="22" spans="1:9" ht="14.45" customHeight="1">
      <c r="A22" s="122" t="s">
        <v>29</v>
      </c>
      <c r="B22" s="148" t="s">
        <v>37</v>
      </c>
      <c r="C22" s="149"/>
      <c r="D22" s="149"/>
      <c r="E22" s="150"/>
      <c r="F22" s="47">
        <v>0.65</v>
      </c>
      <c r="G22" s="146"/>
      <c r="H22" s="172"/>
      <c r="I22" s="179">
        <f>SUM(G22+H22)*0.65</f>
        <v>0</v>
      </c>
    </row>
    <row r="23" spans="1:9" ht="14.45" customHeight="1">
      <c r="A23" s="123"/>
      <c r="B23" s="151"/>
      <c r="C23" s="152"/>
      <c r="D23" s="152"/>
      <c r="E23" s="153"/>
      <c r="F23" s="48" t="s">
        <v>68</v>
      </c>
      <c r="G23" s="173"/>
      <c r="H23" s="173"/>
      <c r="I23" s="174" t="e">
        <f t="shared" ref="I23" si="1">SUM(G23+H23)*F23</f>
        <v>#VALUE!</v>
      </c>
    </row>
    <row r="24" spans="1:9" ht="12.95" customHeight="1">
      <c r="A24" s="154" t="s">
        <v>25</v>
      </c>
      <c r="B24" s="148" t="s">
        <v>69</v>
      </c>
      <c r="C24" s="180"/>
      <c r="D24" s="180"/>
      <c r="E24" s="181"/>
      <c r="F24" s="47">
        <v>0.56000000000000005</v>
      </c>
      <c r="G24" s="170"/>
      <c r="H24" s="172"/>
      <c r="I24" s="137">
        <f>SUM(H24*F24)</f>
        <v>0</v>
      </c>
    </row>
    <row r="25" spans="1:9" ht="12.95" customHeight="1">
      <c r="A25" s="155"/>
      <c r="B25" s="182"/>
      <c r="C25" s="183"/>
      <c r="D25" s="183"/>
      <c r="E25" s="184"/>
      <c r="F25" s="48" t="s">
        <v>70</v>
      </c>
      <c r="G25" s="171"/>
      <c r="H25" s="173"/>
      <c r="I25" s="174" t="e">
        <f t="shared" ref="I25" si="2">SUM(G25*F25)</f>
        <v>#VALUE!</v>
      </c>
    </row>
    <row r="26" spans="1:9" ht="14.45" customHeight="1">
      <c r="A26" s="154" t="s">
        <v>27</v>
      </c>
      <c r="B26" s="148" t="s">
        <v>77</v>
      </c>
      <c r="C26" s="104"/>
      <c r="D26" s="104"/>
      <c r="E26" s="105"/>
      <c r="F26" s="47">
        <v>0.34</v>
      </c>
      <c r="G26" s="170"/>
      <c r="H26" s="172"/>
      <c r="I26" s="137">
        <f>SUM(F26*H26)</f>
        <v>0</v>
      </c>
    </row>
    <row r="27" spans="1:9" ht="14.45" customHeight="1">
      <c r="A27" s="155"/>
      <c r="B27" s="106"/>
      <c r="C27" s="107"/>
      <c r="D27" s="107"/>
      <c r="E27" s="108"/>
      <c r="F27" s="48" t="s">
        <v>71</v>
      </c>
      <c r="G27" s="171"/>
      <c r="H27" s="173"/>
      <c r="I27" s="174" t="e">
        <f t="shared" ref="I27" si="3">SUM(F27*H27)</f>
        <v>#VALUE!</v>
      </c>
    </row>
    <row r="28" spans="1:9" ht="29.1" customHeight="1">
      <c r="A28" s="36" t="s">
        <v>31</v>
      </c>
      <c r="B28" s="118" t="s">
        <v>39</v>
      </c>
      <c r="C28" s="102"/>
      <c r="D28" s="102"/>
      <c r="E28" s="119"/>
      <c r="F28" s="17">
        <v>0.4</v>
      </c>
      <c r="G28" s="64"/>
      <c r="H28" s="63"/>
      <c r="I28" s="57">
        <f t="shared" ref="I28:I36" si="4">SUM(G28+H28)*F28</f>
        <v>0</v>
      </c>
    </row>
    <row r="29" spans="1:9" ht="29.1" customHeight="1">
      <c r="A29" s="36" t="s">
        <v>32</v>
      </c>
      <c r="B29" s="118" t="s">
        <v>38</v>
      </c>
      <c r="C29" s="102"/>
      <c r="D29" s="102"/>
      <c r="E29" s="119"/>
      <c r="F29" s="17">
        <v>0.8</v>
      </c>
      <c r="G29" s="65"/>
      <c r="H29" s="66"/>
      <c r="I29" s="55">
        <f t="shared" si="4"/>
        <v>0</v>
      </c>
    </row>
    <row r="30" spans="1:9" ht="26.1" customHeight="1">
      <c r="A30" s="36" t="s">
        <v>32</v>
      </c>
      <c r="B30" s="118" t="s">
        <v>40</v>
      </c>
      <c r="C30" s="120"/>
      <c r="D30" s="120"/>
      <c r="E30" s="121"/>
      <c r="F30" s="17">
        <v>0.76</v>
      </c>
      <c r="G30" s="65"/>
      <c r="H30" s="66"/>
      <c r="I30" s="55">
        <f t="shared" si="4"/>
        <v>0</v>
      </c>
    </row>
    <row r="31" spans="1:9" ht="26.1" customHeight="1">
      <c r="A31" s="36" t="s">
        <v>31</v>
      </c>
      <c r="B31" s="118" t="s">
        <v>41</v>
      </c>
      <c r="C31" s="120"/>
      <c r="D31" s="120"/>
      <c r="E31" s="121"/>
      <c r="F31" s="17">
        <v>0.34</v>
      </c>
      <c r="G31" s="64"/>
      <c r="H31" s="67"/>
      <c r="I31" s="57">
        <f t="shared" si="4"/>
        <v>0</v>
      </c>
    </row>
    <row r="32" spans="1:9" ht="26.1" customHeight="1">
      <c r="A32" s="33" t="s">
        <v>42</v>
      </c>
      <c r="B32" s="101" t="s">
        <v>17</v>
      </c>
      <c r="C32" s="102"/>
      <c r="D32" s="102"/>
      <c r="E32" s="102"/>
      <c r="F32" s="17">
        <v>0.2</v>
      </c>
      <c r="G32" s="65"/>
      <c r="H32" s="66"/>
      <c r="I32" s="55">
        <f t="shared" si="4"/>
        <v>0</v>
      </c>
    </row>
    <row r="33" spans="1:10" ht="17.25" customHeight="1">
      <c r="A33" s="24"/>
      <c r="B33" s="124" t="s">
        <v>53</v>
      </c>
      <c r="C33" s="125"/>
      <c r="D33" s="125"/>
      <c r="E33" s="126"/>
      <c r="F33" s="17">
        <v>14</v>
      </c>
      <c r="G33" s="66"/>
      <c r="H33" s="66"/>
      <c r="I33" s="58">
        <f t="shared" si="4"/>
        <v>0</v>
      </c>
    </row>
    <row r="34" spans="1:10" ht="17.25" customHeight="1">
      <c r="A34" s="23"/>
      <c r="B34" s="124" t="s">
        <v>52</v>
      </c>
      <c r="C34" s="125"/>
      <c r="D34" s="125"/>
      <c r="E34" s="125"/>
      <c r="F34" s="17">
        <v>14</v>
      </c>
      <c r="G34" s="66"/>
      <c r="H34" s="66"/>
      <c r="I34" s="58">
        <f t="shared" si="4"/>
        <v>0</v>
      </c>
    </row>
    <row r="35" spans="1:10" ht="17.25" customHeight="1">
      <c r="A35" s="24"/>
      <c r="B35" s="124" t="s">
        <v>10</v>
      </c>
      <c r="C35" s="125"/>
      <c r="D35" s="125"/>
      <c r="E35" s="126"/>
      <c r="F35" s="17">
        <v>3</v>
      </c>
      <c r="G35" s="65"/>
      <c r="H35" s="66"/>
      <c r="I35" s="55">
        <f t="shared" si="4"/>
        <v>0</v>
      </c>
    </row>
    <row r="36" spans="1:10" ht="17.25" customHeight="1" thickBot="1">
      <c r="A36" s="24"/>
      <c r="B36" s="127" t="s">
        <v>79</v>
      </c>
      <c r="C36" s="128"/>
      <c r="D36" s="128"/>
      <c r="E36" s="129"/>
      <c r="F36" s="38">
        <v>3.9</v>
      </c>
      <c r="G36" s="65"/>
      <c r="H36" s="66"/>
      <c r="I36" s="55">
        <f t="shared" si="4"/>
        <v>0</v>
      </c>
    </row>
    <row r="37" spans="1:10" ht="20.100000000000001" customHeight="1" thickBot="1">
      <c r="A37" s="130" t="s">
        <v>67</v>
      </c>
      <c r="B37" s="131"/>
      <c r="C37" s="131"/>
      <c r="D37" s="131"/>
      <c r="E37" s="132"/>
      <c r="F37" s="132"/>
      <c r="G37" s="132"/>
      <c r="H37" s="132"/>
      <c r="I37" s="133"/>
    </row>
    <row r="38" spans="1:10" ht="26.1" customHeight="1">
      <c r="A38" s="37" t="s">
        <v>25</v>
      </c>
      <c r="B38" s="134" t="s">
        <v>45</v>
      </c>
      <c r="C38" s="135"/>
      <c r="D38" s="135"/>
      <c r="E38" s="136"/>
      <c r="F38" s="28">
        <v>1.2</v>
      </c>
      <c r="G38" s="64"/>
      <c r="H38" s="34"/>
      <c r="I38" s="59">
        <f>SUM(G38*F38)</f>
        <v>0</v>
      </c>
    </row>
    <row r="39" spans="1:10" ht="14.45" customHeight="1">
      <c r="A39" s="122" t="s">
        <v>26</v>
      </c>
      <c r="B39" s="103" t="s">
        <v>46</v>
      </c>
      <c r="C39" s="139"/>
      <c r="D39" s="139"/>
      <c r="E39" s="140"/>
      <c r="F39" s="49">
        <v>0.85</v>
      </c>
      <c r="G39" s="144"/>
      <c r="H39" s="146"/>
      <c r="I39" s="137">
        <f t="shared" ref="I39:I40" si="5">SUM(G39+H39)*F39</f>
        <v>0</v>
      </c>
    </row>
    <row r="40" spans="1:10" ht="14.45" customHeight="1">
      <c r="A40" s="123"/>
      <c r="B40" s="141"/>
      <c r="C40" s="142"/>
      <c r="D40" s="142"/>
      <c r="E40" s="143"/>
      <c r="F40" s="50" t="s">
        <v>78</v>
      </c>
      <c r="G40" s="145"/>
      <c r="H40" s="147"/>
      <c r="I40" s="138" t="e">
        <f t="shared" si="5"/>
        <v>#VALUE!</v>
      </c>
    </row>
    <row r="41" spans="1:10" ht="14.45" customHeight="1">
      <c r="A41" s="122" t="s">
        <v>28</v>
      </c>
      <c r="B41" s="103" t="s">
        <v>47</v>
      </c>
      <c r="C41" s="104"/>
      <c r="D41" s="104"/>
      <c r="E41" s="105"/>
      <c r="F41" s="49">
        <v>1.05</v>
      </c>
      <c r="G41" s="144"/>
      <c r="H41" s="170"/>
      <c r="I41" s="137">
        <f t="shared" ref="I41:I42" si="6">SUM(G41*F41)</f>
        <v>0</v>
      </c>
    </row>
    <row r="42" spans="1:10" ht="14.45" customHeight="1">
      <c r="A42" s="123"/>
      <c r="B42" s="106"/>
      <c r="C42" s="107"/>
      <c r="D42" s="107"/>
      <c r="E42" s="108"/>
      <c r="F42" s="30" t="s">
        <v>78</v>
      </c>
      <c r="G42" s="145"/>
      <c r="H42" s="171"/>
      <c r="I42" s="138" t="e">
        <f t="shared" si="6"/>
        <v>#VALUE!</v>
      </c>
    </row>
    <row r="43" spans="1:10" ht="12.75" customHeight="1">
      <c r="A43" s="122" t="s">
        <v>25</v>
      </c>
      <c r="B43" s="103" t="s">
        <v>48</v>
      </c>
      <c r="C43" s="139"/>
      <c r="D43" s="139"/>
      <c r="E43" s="140"/>
      <c r="F43" s="49">
        <v>0.7</v>
      </c>
      <c r="G43" s="186"/>
      <c r="H43" s="146"/>
      <c r="I43" s="137">
        <f t="shared" ref="I43:I45" si="7">SUM(H43*F43)</f>
        <v>0</v>
      </c>
      <c r="J43" s="69"/>
    </row>
    <row r="44" spans="1:10" ht="12.75" customHeight="1">
      <c r="A44" s="123"/>
      <c r="B44" s="141"/>
      <c r="C44" s="142"/>
      <c r="D44" s="142"/>
      <c r="E44" s="143"/>
      <c r="F44" s="30" t="s">
        <v>71</v>
      </c>
      <c r="G44" s="187"/>
      <c r="H44" s="147"/>
      <c r="I44" s="138" t="e">
        <f t="shared" ref="I44:I46" si="8">SUM(G44*F44)</f>
        <v>#VALUE!</v>
      </c>
    </row>
    <row r="45" spans="1:10" ht="14.45" customHeight="1">
      <c r="A45" s="154" t="s">
        <v>27</v>
      </c>
      <c r="B45" s="103" t="s">
        <v>49</v>
      </c>
      <c r="C45" s="139"/>
      <c r="D45" s="139"/>
      <c r="E45" s="140"/>
      <c r="F45" s="49">
        <v>0.4</v>
      </c>
      <c r="G45" s="170"/>
      <c r="H45" s="146"/>
      <c r="I45" s="137">
        <f t="shared" si="7"/>
        <v>0</v>
      </c>
    </row>
    <row r="46" spans="1:10" ht="14.45" customHeight="1">
      <c r="A46" s="155"/>
      <c r="B46" s="141"/>
      <c r="C46" s="142"/>
      <c r="D46" s="142"/>
      <c r="E46" s="143"/>
      <c r="F46" s="30" t="s">
        <v>71</v>
      </c>
      <c r="G46" s="171"/>
      <c r="H46" s="173"/>
      <c r="I46" s="138" t="e">
        <f t="shared" si="8"/>
        <v>#VALUE!</v>
      </c>
    </row>
    <row r="47" spans="1:10" ht="29.1" customHeight="1">
      <c r="A47" s="36" t="s">
        <v>31</v>
      </c>
      <c r="B47" s="118" t="s">
        <v>50</v>
      </c>
      <c r="C47" s="120"/>
      <c r="D47" s="120"/>
      <c r="E47" s="121"/>
      <c r="F47" s="17">
        <v>0.5</v>
      </c>
      <c r="G47" s="65"/>
      <c r="H47" s="62"/>
      <c r="I47" s="55">
        <f t="shared" ref="I47:I50" si="9">SUM(G47+H47)*F47</f>
        <v>0</v>
      </c>
    </row>
    <row r="48" spans="1:10" ht="29.1" customHeight="1">
      <c r="A48" s="36" t="s">
        <v>32</v>
      </c>
      <c r="B48" s="118" t="s">
        <v>51</v>
      </c>
      <c r="C48" s="120"/>
      <c r="D48" s="120"/>
      <c r="E48" s="121"/>
      <c r="F48" s="17">
        <v>1.1000000000000001</v>
      </c>
      <c r="G48" s="64"/>
      <c r="H48" s="63"/>
      <c r="I48" s="57">
        <f t="shared" si="9"/>
        <v>0</v>
      </c>
      <c r="J48" s="69"/>
    </row>
    <row r="49" spans="1:9" ht="17.25" customHeight="1">
      <c r="A49" s="24"/>
      <c r="B49" s="124" t="s">
        <v>43</v>
      </c>
      <c r="C49" s="125"/>
      <c r="D49" s="125"/>
      <c r="E49" s="126"/>
      <c r="F49" s="17">
        <v>45</v>
      </c>
      <c r="G49" s="66"/>
      <c r="H49" s="62"/>
      <c r="I49" s="58">
        <f t="shared" si="9"/>
        <v>0</v>
      </c>
    </row>
    <row r="50" spans="1:9" ht="17.25" customHeight="1">
      <c r="A50" s="23"/>
      <c r="B50" s="124" t="s">
        <v>44</v>
      </c>
      <c r="C50" s="125"/>
      <c r="D50" s="125"/>
      <c r="E50" s="125"/>
      <c r="F50" s="17">
        <v>14</v>
      </c>
      <c r="G50" s="66"/>
      <c r="H50" s="62"/>
      <c r="I50" s="58">
        <f t="shared" si="9"/>
        <v>0</v>
      </c>
    </row>
    <row r="51" spans="1:9" ht="21" customHeight="1" thickBot="1">
      <c r="A51" s="198" t="s">
        <v>11</v>
      </c>
      <c r="B51" s="198"/>
      <c r="C51" s="198"/>
      <c r="D51" s="198"/>
      <c r="E51" s="198"/>
      <c r="F51" s="198"/>
      <c r="G51" s="16" t="s">
        <v>4</v>
      </c>
      <c r="H51" s="68"/>
      <c r="I51" s="9"/>
    </row>
    <row r="52" spans="1:9" ht="21" customHeight="1">
      <c r="A52" s="14"/>
      <c r="B52" s="14"/>
      <c r="C52" s="14"/>
      <c r="D52" s="14"/>
      <c r="E52" s="199" t="s">
        <v>21</v>
      </c>
      <c r="F52" s="200"/>
      <c r="G52" s="18">
        <v>10</v>
      </c>
      <c r="H52" s="19">
        <v>1</v>
      </c>
      <c r="I52" s="20">
        <f>SUM(G52*H52)</f>
        <v>10</v>
      </c>
    </row>
    <row r="53" spans="1:9" ht="21" customHeight="1" thickBot="1">
      <c r="B53" s="14"/>
      <c r="C53" s="14"/>
      <c r="D53" s="14"/>
      <c r="E53" s="201" t="s">
        <v>20</v>
      </c>
      <c r="F53" s="202"/>
      <c r="G53" s="40">
        <v>5.25</v>
      </c>
      <c r="H53" s="21">
        <v>1</v>
      </c>
      <c r="I53" s="22">
        <f>SUM(G53*H53)</f>
        <v>5.25</v>
      </c>
    </row>
    <row r="54" spans="1:9" ht="21" customHeight="1">
      <c r="A54" s="1"/>
      <c r="F54" s="13" t="s">
        <v>12</v>
      </c>
      <c r="H54" s="190">
        <f>SUM(I17+I18+I19+I20+I21+I22+I24+I26+I28+I29+I30+I31+I32+I33+I34+I35+I36+I38+I39+I41+I43+I45+I47+I48+I49+I50+I52+I53)</f>
        <v>15.25</v>
      </c>
      <c r="I54" s="191"/>
    </row>
    <row r="55" spans="1:9" ht="21" customHeight="1">
      <c r="A55" s="15"/>
      <c r="F55" s="13" t="s">
        <v>13</v>
      </c>
      <c r="H55" s="192">
        <f>SUM(H54*0.2)</f>
        <v>3.0500000000000003</v>
      </c>
      <c r="I55" s="193"/>
    </row>
    <row r="56" spans="1:9" ht="21" customHeight="1" thickBot="1">
      <c r="A56" s="1" t="s">
        <v>18</v>
      </c>
      <c r="B56" s="188"/>
      <c r="C56" s="189"/>
      <c r="D56" s="194" t="s">
        <v>19</v>
      </c>
      <c r="E56" s="195"/>
      <c r="F56" s="195"/>
      <c r="H56" s="196">
        <f>SUM(H54:I55)</f>
        <v>18.3</v>
      </c>
      <c r="I56" s="197"/>
    </row>
    <row r="57" spans="1:9">
      <c r="A57" s="70"/>
      <c r="B57" s="69"/>
    </row>
    <row r="58" spans="1:9">
      <c r="A58" s="1" t="s">
        <v>81</v>
      </c>
      <c r="C58" s="69"/>
      <c r="D58" s="1" t="s">
        <v>82</v>
      </c>
      <c r="E58" s="72"/>
    </row>
    <row r="59" spans="1:9">
      <c r="A59" s="1"/>
      <c r="E59" s="72"/>
    </row>
    <row r="60" spans="1:9">
      <c r="E60" s="72"/>
    </row>
    <row r="61" spans="1:9">
      <c r="A61" s="185" t="s">
        <v>24</v>
      </c>
      <c r="B61" s="185"/>
      <c r="C61" s="44"/>
      <c r="D61" s="44"/>
      <c r="E61" s="44"/>
      <c r="F61" s="44"/>
      <c r="G61" s="44"/>
      <c r="H61" s="44"/>
      <c r="I61" s="44"/>
    </row>
    <row r="62" spans="1:9">
      <c r="A62" s="185"/>
      <c r="B62" s="185"/>
      <c r="C62" s="44"/>
      <c r="D62" s="44"/>
      <c r="E62" s="44"/>
      <c r="F62" s="44"/>
      <c r="G62" s="44"/>
      <c r="H62" s="45"/>
      <c r="I62" s="44"/>
    </row>
    <row r="63" spans="1:9">
      <c r="A63" s="43"/>
      <c r="B63" s="2"/>
      <c r="C63" s="2"/>
      <c r="D63" s="2"/>
      <c r="E63" s="2"/>
      <c r="F63" s="2"/>
      <c r="G63" s="2"/>
      <c r="H63" s="39"/>
      <c r="I63" s="2"/>
    </row>
    <row r="64" spans="1:9">
      <c r="A64" s="43"/>
      <c r="B64" s="2"/>
      <c r="C64" s="2"/>
      <c r="D64" s="2"/>
      <c r="E64" s="2"/>
      <c r="F64" s="2"/>
      <c r="G64" s="2"/>
      <c r="H64" s="39"/>
      <c r="I64" s="2"/>
    </row>
    <row r="65" spans="1:9">
      <c r="A65" s="2"/>
      <c r="B65" s="2"/>
      <c r="C65" s="2"/>
      <c r="D65" s="2"/>
      <c r="E65" s="2"/>
      <c r="F65" s="2"/>
      <c r="G65" s="2"/>
      <c r="H65" s="2"/>
      <c r="I65" s="2"/>
    </row>
    <row r="66" spans="1:9">
      <c r="A66" s="2"/>
      <c r="B66" s="2"/>
      <c r="C66" s="2"/>
      <c r="D66" s="41" t="s">
        <v>23</v>
      </c>
      <c r="E66" s="2"/>
      <c r="F66" s="2"/>
      <c r="G66" s="2"/>
      <c r="H66" s="2"/>
      <c r="I66" s="2"/>
    </row>
    <row r="67" spans="1:9" ht="12.75" customHeight="1">
      <c r="A67" s="2"/>
      <c r="B67" s="2"/>
      <c r="C67" s="2"/>
      <c r="D67" s="2"/>
      <c r="E67" s="2"/>
      <c r="F67" s="2"/>
      <c r="G67" s="2"/>
      <c r="H67" s="2"/>
      <c r="I67" s="2"/>
    </row>
    <row r="68" spans="1:9">
      <c r="A68" s="2"/>
      <c r="B68" s="2"/>
      <c r="C68" s="2"/>
      <c r="D68" s="2"/>
      <c r="E68" s="2"/>
      <c r="F68" s="2"/>
      <c r="G68" s="2"/>
      <c r="H68" s="2"/>
      <c r="I68" s="2"/>
    </row>
    <row r="69" spans="1:9">
      <c r="A69" s="2"/>
      <c r="B69" s="2"/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/>
      <c r="D70" s="2"/>
      <c r="E70" s="2"/>
      <c r="F70" s="2"/>
      <c r="G70" s="2"/>
      <c r="H70" s="2"/>
      <c r="I70" s="2"/>
    </row>
    <row r="71" spans="1:9">
      <c r="A71" s="2"/>
      <c r="B71" s="2"/>
      <c r="C71" s="2"/>
      <c r="D71" s="2"/>
      <c r="E71" s="2"/>
      <c r="F71" s="2"/>
      <c r="G71" s="2"/>
      <c r="H71" s="2"/>
      <c r="I71" s="2"/>
    </row>
    <row r="72" spans="1:9">
      <c r="A72" s="2"/>
      <c r="B72" s="2"/>
      <c r="C72" s="2"/>
      <c r="D72" s="42" t="s">
        <v>54</v>
      </c>
      <c r="E72" s="2"/>
      <c r="F72" s="2"/>
      <c r="G72" s="2"/>
      <c r="H72" s="2"/>
      <c r="I72" s="2"/>
    </row>
    <row r="73" spans="1:9">
      <c r="A73" s="2"/>
      <c r="B73" s="2"/>
      <c r="C73" s="2"/>
      <c r="D73" s="2"/>
      <c r="E73" s="2"/>
      <c r="F73" s="2"/>
      <c r="G73" s="2"/>
      <c r="H73" s="2"/>
      <c r="I73" s="2"/>
    </row>
    <row r="74" spans="1:9">
      <c r="A74" s="2"/>
      <c r="B74" s="2"/>
      <c r="C74" s="2"/>
      <c r="D74" s="2"/>
      <c r="E74" s="2"/>
      <c r="F74" s="2"/>
      <c r="G74" s="2"/>
      <c r="H74" s="2"/>
      <c r="I74" s="2"/>
    </row>
    <row r="75" spans="1:9">
      <c r="A75" s="2"/>
      <c r="B75" s="2"/>
      <c r="C75" s="2"/>
      <c r="D75" s="2"/>
      <c r="E75" s="2"/>
      <c r="F75" s="2"/>
      <c r="G75" s="2"/>
      <c r="H75" s="2"/>
      <c r="I75" s="2"/>
    </row>
    <row r="76" spans="1:9">
      <c r="A76" s="2"/>
      <c r="B76" s="2"/>
      <c r="C76" s="2"/>
      <c r="D76" s="2"/>
      <c r="E76" s="2"/>
      <c r="F76" s="2"/>
      <c r="G76" s="2"/>
      <c r="H76" s="2"/>
      <c r="I76" s="2"/>
    </row>
    <row r="77" spans="1:9">
      <c r="A77" s="2"/>
      <c r="B77" s="2"/>
      <c r="C77" s="2"/>
      <c r="D77" s="2"/>
      <c r="E77" s="2"/>
      <c r="F77" s="2"/>
      <c r="G77" s="2"/>
      <c r="H77" s="2"/>
      <c r="I77" s="2"/>
    </row>
    <row r="78" spans="1:9">
      <c r="A78" s="2"/>
      <c r="B78" s="2"/>
      <c r="C78" s="2"/>
      <c r="D78" s="2"/>
      <c r="E78" s="2"/>
      <c r="F78" s="2"/>
      <c r="G78" s="2"/>
      <c r="H78" s="2"/>
      <c r="I78" s="2"/>
    </row>
    <row r="79" spans="1:9">
      <c r="A79" s="2"/>
      <c r="B79" s="2"/>
      <c r="C79" s="2"/>
      <c r="D79" s="42" t="s">
        <v>55</v>
      </c>
      <c r="E79" s="2"/>
      <c r="F79" s="2"/>
      <c r="G79" s="2"/>
      <c r="H79" s="2"/>
      <c r="I79" s="2"/>
    </row>
    <row r="80" spans="1:9">
      <c r="A80" s="2"/>
      <c r="B80" s="2"/>
      <c r="C80" s="2"/>
      <c r="D80" s="2"/>
      <c r="E80" s="2"/>
      <c r="F80" s="2"/>
      <c r="G80" s="2"/>
      <c r="H80" s="2"/>
      <c r="I80" s="2"/>
    </row>
    <row r="81" spans="1:9">
      <c r="A81" s="2"/>
      <c r="B81" s="2"/>
      <c r="C81" s="2"/>
      <c r="D81" s="2"/>
      <c r="E81" s="2"/>
      <c r="F81" s="2"/>
      <c r="G81" s="2"/>
      <c r="H81" s="2"/>
      <c r="I81" s="2"/>
    </row>
    <row r="82" spans="1:9">
      <c r="A82" s="2"/>
      <c r="B82" s="2"/>
      <c r="C82" s="2"/>
      <c r="D82" s="2"/>
      <c r="E82" s="2"/>
      <c r="F82" s="2"/>
      <c r="G82" s="2"/>
      <c r="H82" s="2"/>
      <c r="I82" s="2"/>
    </row>
    <row r="83" spans="1:9">
      <c r="A83" s="2"/>
      <c r="B83" s="2"/>
      <c r="C83" s="2"/>
      <c r="D83" s="2"/>
      <c r="E83" s="2"/>
      <c r="F83" s="2"/>
      <c r="G83" s="2"/>
      <c r="H83" s="2"/>
      <c r="I83" s="2"/>
    </row>
    <row r="84" spans="1:9">
      <c r="A84" s="2"/>
      <c r="B84" s="2"/>
      <c r="C84" s="2"/>
      <c r="D84" s="42" t="s">
        <v>65</v>
      </c>
      <c r="E84" s="2"/>
      <c r="F84" s="2"/>
      <c r="G84" s="2"/>
      <c r="H84" s="2"/>
      <c r="I84" s="2"/>
    </row>
    <row r="85" spans="1:9">
      <c r="A85" s="2"/>
      <c r="B85" s="2"/>
      <c r="C85" s="2"/>
      <c r="D85" s="2"/>
      <c r="E85" s="2"/>
      <c r="F85" s="2"/>
      <c r="G85" s="2"/>
      <c r="H85" s="2"/>
      <c r="I85" s="2"/>
    </row>
    <row r="86" spans="1:9">
      <c r="A86" s="2"/>
      <c r="B86" s="2"/>
      <c r="C86" s="2"/>
      <c r="D86" s="2"/>
      <c r="E86" s="2"/>
      <c r="F86" s="2"/>
      <c r="G86" s="2"/>
      <c r="H86" s="2"/>
      <c r="I86" s="2"/>
    </row>
    <row r="87" spans="1:9">
      <c r="A87" s="2"/>
      <c r="B87" s="2"/>
      <c r="C87" s="2"/>
      <c r="D87" s="2"/>
      <c r="E87" s="2"/>
      <c r="F87" s="2"/>
      <c r="G87" s="2"/>
      <c r="H87" s="2"/>
      <c r="I87" s="2"/>
    </row>
    <row r="88" spans="1:9">
      <c r="A88" s="2"/>
      <c r="B88" s="2"/>
      <c r="C88" s="2"/>
      <c r="D88" s="2"/>
      <c r="E88" s="2"/>
      <c r="F88" s="2"/>
      <c r="G88" s="2"/>
      <c r="H88" s="2"/>
      <c r="I88" s="2"/>
    </row>
    <row r="89" spans="1:9">
      <c r="A89" s="2"/>
      <c r="B89" s="2"/>
      <c r="C89" s="2"/>
      <c r="D89" s="42" t="s">
        <v>66</v>
      </c>
      <c r="E89" s="2"/>
      <c r="F89" s="2"/>
      <c r="G89" s="2"/>
      <c r="H89" s="2"/>
      <c r="I89" s="2"/>
    </row>
    <row r="90" spans="1:9">
      <c r="A90" s="2"/>
      <c r="B90" s="2"/>
      <c r="C90" s="2"/>
      <c r="D90" s="2"/>
      <c r="E90" s="2"/>
      <c r="F90" s="2"/>
      <c r="G90" s="2"/>
      <c r="H90" s="2"/>
      <c r="I90" s="2"/>
    </row>
    <row r="91" spans="1:9">
      <c r="A91" s="2"/>
      <c r="B91" s="2"/>
      <c r="C91" s="2"/>
      <c r="D91" s="2"/>
      <c r="E91" s="2"/>
      <c r="F91" s="2"/>
      <c r="G91" s="2"/>
      <c r="H91" s="2"/>
      <c r="I91" s="2"/>
    </row>
    <row r="92" spans="1:9">
      <c r="A92" s="2"/>
      <c r="B92" s="2"/>
      <c r="C92" s="2"/>
      <c r="D92" s="2"/>
      <c r="E92" s="2"/>
      <c r="F92" s="2"/>
      <c r="G92" s="2"/>
      <c r="H92" s="2"/>
      <c r="I92" s="2"/>
    </row>
    <row r="93" spans="1:9">
      <c r="A93" s="2"/>
      <c r="B93" s="2"/>
      <c r="C93" s="2"/>
      <c r="D93" s="2"/>
      <c r="E93" s="2"/>
      <c r="F93" s="2"/>
      <c r="G93" s="2"/>
      <c r="H93" s="2"/>
      <c r="I93" s="2"/>
    </row>
    <row r="94" spans="1:9">
      <c r="A94" s="2"/>
      <c r="B94" s="2"/>
      <c r="C94" s="2"/>
      <c r="D94" s="2"/>
      <c r="E94" s="2"/>
      <c r="F94" s="2"/>
      <c r="G94" s="2"/>
      <c r="H94" s="2"/>
      <c r="I94" s="2"/>
    </row>
    <row r="95" spans="1:9">
      <c r="A95" s="2"/>
      <c r="B95" s="2"/>
      <c r="C95" s="2"/>
      <c r="D95" s="2"/>
      <c r="E95" s="2"/>
      <c r="F95" s="2"/>
      <c r="G95" s="2"/>
      <c r="H95" s="2"/>
      <c r="I95" s="2"/>
    </row>
    <row r="96" spans="1:9">
      <c r="A96" s="2"/>
      <c r="B96" s="2"/>
      <c r="C96" s="2"/>
      <c r="D96" s="42" t="s">
        <v>56</v>
      </c>
      <c r="E96" s="2"/>
      <c r="F96" s="2"/>
      <c r="G96" s="2"/>
      <c r="H96" s="2"/>
      <c r="I96" s="2"/>
    </row>
    <row r="97" spans="1:9">
      <c r="A97" s="2"/>
      <c r="B97" s="2"/>
      <c r="C97" s="2"/>
      <c r="D97" s="2"/>
      <c r="E97" s="2"/>
      <c r="F97" s="2"/>
      <c r="G97" s="2"/>
      <c r="H97" s="2"/>
      <c r="I97" s="2"/>
    </row>
    <row r="98" spans="1:9">
      <c r="A98" s="2"/>
      <c r="B98" s="2"/>
      <c r="C98" s="2"/>
      <c r="D98" s="2"/>
      <c r="E98" s="2"/>
      <c r="F98" s="2"/>
      <c r="G98" s="2"/>
      <c r="H98" s="2"/>
      <c r="I98" s="2"/>
    </row>
    <row r="99" spans="1:9">
      <c r="A99" s="2"/>
      <c r="B99" s="2"/>
      <c r="C99" s="2"/>
      <c r="D99" s="2"/>
      <c r="E99" s="2"/>
      <c r="F99" s="2"/>
      <c r="G99" s="2"/>
      <c r="H99" s="2"/>
      <c r="I99" s="2"/>
    </row>
    <row r="100" spans="1:9">
      <c r="A100" s="2"/>
      <c r="B100" s="2"/>
      <c r="C100" s="2"/>
      <c r="D100" s="2"/>
      <c r="E100" s="2"/>
      <c r="F100" s="2"/>
      <c r="G100" s="2"/>
      <c r="H100" s="2"/>
      <c r="I100" s="2"/>
    </row>
    <row r="101" spans="1:9">
      <c r="A101" s="2"/>
      <c r="B101" s="2"/>
      <c r="C101" s="2"/>
      <c r="D101" s="2"/>
      <c r="E101" s="2"/>
      <c r="F101" s="2"/>
      <c r="G101" s="2"/>
      <c r="H101" s="2"/>
      <c r="I101" s="2"/>
    </row>
    <row r="102" spans="1:9">
      <c r="A102" s="2"/>
      <c r="B102" s="2"/>
      <c r="C102" s="2"/>
      <c r="D102" s="2"/>
      <c r="E102" s="2"/>
      <c r="F102" s="2"/>
      <c r="G102" s="2"/>
      <c r="H102" s="2"/>
      <c r="I102" s="2"/>
    </row>
    <row r="103" spans="1:9">
      <c r="A103" s="2"/>
      <c r="B103" s="2"/>
      <c r="C103" s="2"/>
      <c r="D103" s="2"/>
      <c r="E103" s="2"/>
      <c r="F103" s="2"/>
      <c r="G103" s="2"/>
      <c r="H103" s="2"/>
      <c r="I103" s="2"/>
    </row>
    <row r="104" spans="1:9">
      <c r="A104" s="2"/>
      <c r="B104" s="2"/>
      <c r="C104" s="42" t="s">
        <v>57</v>
      </c>
      <c r="D104" s="2"/>
      <c r="E104" s="42" t="s">
        <v>58</v>
      </c>
      <c r="F104" s="2"/>
      <c r="G104" s="2"/>
      <c r="H104" s="2"/>
      <c r="I104" s="2"/>
    </row>
    <row r="105" spans="1:9">
      <c r="A105" s="2"/>
      <c r="B105" s="2"/>
      <c r="C105" s="2"/>
      <c r="D105" s="2"/>
      <c r="E105" s="2"/>
      <c r="F105" s="2"/>
      <c r="G105" s="2"/>
      <c r="H105" s="2"/>
      <c r="I105" s="2"/>
    </row>
    <row r="106" spans="1:9">
      <c r="A106" s="2"/>
      <c r="B106" s="2"/>
      <c r="C106" s="2"/>
      <c r="D106" s="2"/>
      <c r="E106" s="2"/>
      <c r="F106" s="2"/>
      <c r="G106" s="2"/>
      <c r="H106" s="2"/>
      <c r="I106" s="2"/>
    </row>
    <row r="107" spans="1:9">
      <c r="A107" s="2"/>
      <c r="B107" s="2"/>
      <c r="C107" s="2"/>
      <c r="D107" s="2"/>
      <c r="E107" s="2"/>
      <c r="F107" s="2"/>
      <c r="G107" s="2"/>
      <c r="H107" s="2"/>
      <c r="I107" s="2"/>
    </row>
    <row r="108" spans="1:9">
      <c r="A108" s="2"/>
      <c r="B108" s="2"/>
      <c r="C108" s="2"/>
      <c r="D108" s="2"/>
      <c r="E108" s="2"/>
      <c r="F108" s="2"/>
      <c r="G108" s="2"/>
      <c r="H108" s="2"/>
      <c r="I108" s="2"/>
    </row>
    <row r="109" spans="1:9">
      <c r="A109" s="175" t="s">
        <v>67</v>
      </c>
      <c r="B109" s="176"/>
      <c r="C109" s="177"/>
      <c r="D109" s="46"/>
      <c r="E109" s="46"/>
      <c r="F109" s="46"/>
      <c r="G109" s="46"/>
      <c r="H109" s="46"/>
      <c r="I109" s="46"/>
    </row>
    <row r="110" spans="1:9">
      <c r="A110" s="176"/>
      <c r="B110" s="176"/>
      <c r="C110" s="177"/>
      <c r="D110" s="46"/>
      <c r="E110" s="46"/>
      <c r="F110" s="46"/>
      <c r="G110" s="46"/>
      <c r="H110" s="46"/>
      <c r="I110" s="46"/>
    </row>
    <row r="111" spans="1:9">
      <c r="C111" s="2"/>
      <c r="D111" s="2"/>
      <c r="E111" s="2"/>
      <c r="F111" s="2"/>
      <c r="G111" s="2"/>
      <c r="H111" s="2"/>
      <c r="I111" s="2"/>
    </row>
    <row r="112" spans="1:9">
      <c r="A112" s="2"/>
      <c r="B112" s="2"/>
      <c r="C112" s="2"/>
      <c r="D112" s="2"/>
      <c r="E112" s="2"/>
      <c r="F112" s="2"/>
      <c r="G112" s="2"/>
      <c r="H112" s="2"/>
      <c r="I112" s="2"/>
    </row>
    <row r="113" spans="1:9">
      <c r="A113" s="2"/>
      <c r="B113" s="2"/>
      <c r="C113" s="2"/>
      <c r="D113" s="2"/>
      <c r="E113" s="2"/>
      <c r="F113" s="2"/>
      <c r="G113" s="2"/>
      <c r="H113" s="2"/>
      <c r="I113" s="2"/>
    </row>
    <row r="114" spans="1:9">
      <c r="A114" s="2"/>
      <c r="B114" s="2"/>
      <c r="C114" s="2"/>
      <c r="D114" s="42" t="s">
        <v>59</v>
      </c>
      <c r="E114" s="2"/>
      <c r="F114" s="2"/>
      <c r="G114" s="2"/>
      <c r="H114" s="2"/>
      <c r="I114" s="2"/>
    </row>
    <row r="115" spans="1:9">
      <c r="A115" s="2"/>
      <c r="B115" s="2"/>
      <c r="C115" s="2"/>
      <c r="D115" s="2"/>
      <c r="E115" s="2"/>
      <c r="F115" s="2"/>
      <c r="G115" s="2"/>
      <c r="H115" s="2"/>
      <c r="I115" s="2"/>
    </row>
    <row r="116" spans="1:9">
      <c r="A116" s="2"/>
      <c r="B116" s="2"/>
      <c r="C116" s="2"/>
      <c r="D116" s="2"/>
      <c r="E116" s="2"/>
      <c r="F116" s="2"/>
      <c r="G116" s="2"/>
      <c r="H116" s="2"/>
      <c r="I116" s="2"/>
    </row>
    <row r="117" spans="1:9">
      <c r="A117" s="2"/>
      <c r="B117" s="2"/>
      <c r="C117" s="2"/>
      <c r="D117" s="2"/>
      <c r="E117" s="2"/>
      <c r="F117" s="2"/>
      <c r="G117" s="2"/>
      <c r="H117" s="2"/>
      <c r="I117" s="2"/>
    </row>
    <row r="118" spans="1:9">
      <c r="A118" s="2"/>
      <c r="B118" s="2"/>
      <c r="C118" s="2"/>
      <c r="D118" s="2"/>
      <c r="E118" s="2"/>
      <c r="F118" s="2"/>
      <c r="G118" s="2"/>
      <c r="H118" s="2"/>
      <c r="I118" s="2"/>
    </row>
    <row r="119" spans="1:9">
      <c r="A119" s="2"/>
      <c r="B119" s="2"/>
      <c r="C119" s="2"/>
      <c r="D119" s="2"/>
      <c r="E119" s="2"/>
      <c r="F119" s="2"/>
      <c r="G119" s="2"/>
      <c r="H119" s="2"/>
      <c r="I119" s="2"/>
    </row>
    <row r="120" spans="1:9">
      <c r="A120" s="2"/>
      <c r="B120" s="2"/>
      <c r="C120" s="2"/>
      <c r="D120" s="42" t="s">
        <v>60</v>
      </c>
      <c r="E120" s="2"/>
      <c r="F120" s="2"/>
      <c r="G120" s="2"/>
      <c r="H120" s="2"/>
      <c r="I120" s="2"/>
    </row>
    <row r="121" spans="1:9">
      <c r="A121" s="2"/>
      <c r="B121" s="2"/>
      <c r="C121" s="2"/>
      <c r="D121" s="2"/>
      <c r="E121" s="2"/>
      <c r="F121" s="2"/>
      <c r="G121" s="2"/>
      <c r="H121" s="2"/>
      <c r="I121" s="2"/>
    </row>
    <row r="122" spans="1:9">
      <c r="A122" s="2"/>
      <c r="B122" s="2"/>
      <c r="C122" s="2"/>
      <c r="D122" s="2"/>
      <c r="E122" s="2"/>
      <c r="F122" s="2"/>
      <c r="G122" s="2"/>
      <c r="H122" s="2"/>
      <c r="I122" s="2"/>
    </row>
    <row r="123" spans="1:9">
      <c r="A123" s="2"/>
      <c r="B123" s="2"/>
      <c r="C123" s="2"/>
      <c r="D123" s="2"/>
      <c r="E123" s="2"/>
      <c r="F123" s="2"/>
      <c r="G123" s="2"/>
      <c r="H123" s="2"/>
      <c r="I123" s="2"/>
    </row>
    <row r="124" spans="1:9">
      <c r="A124" s="2"/>
      <c r="B124" s="2"/>
      <c r="C124" s="2"/>
      <c r="D124" s="2"/>
      <c r="E124" s="2"/>
      <c r="F124" s="2"/>
      <c r="G124" s="2"/>
      <c r="H124" s="2"/>
      <c r="I124" s="2"/>
    </row>
    <row r="125" spans="1:9">
      <c r="A125" s="2"/>
      <c r="B125" s="2"/>
      <c r="C125" s="2"/>
      <c r="D125" s="2"/>
      <c r="E125" s="2"/>
      <c r="F125" s="2"/>
      <c r="G125" s="2"/>
      <c r="H125" s="2"/>
      <c r="I125" s="2"/>
    </row>
    <row r="126" spans="1:9">
      <c r="A126" s="2"/>
      <c r="B126" s="2"/>
      <c r="C126" s="2"/>
      <c r="D126" s="2"/>
      <c r="E126" s="2"/>
      <c r="F126" s="2"/>
      <c r="G126" s="2"/>
      <c r="H126" s="2"/>
      <c r="I126" s="2"/>
    </row>
    <row r="127" spans="1:9">
      <c r="A127" s="2"/>
      <c r="B127" s="2"/>
      <c r="C127" s="2"/>
      <c r="D127" s="42" t="s">
        <v>62</v>
      </c>
      <c r="E127" s="2"/>
      <c r="F127" s="2"/>
      <c r="G127" s="42" t="s">
        <v>61</v>
      </c>
      <c r="H127" s="2"/>
      <c r="I127" s="2"/>
    </row>
    <row r="128" spans="1:9">
      <c r="A128" s="2"/>
      <c r="B128" s="2"/>
      <c r="C128" s="2"/>
      <c r="D128" s="2"/>
      <c r="E128" s="2"/>
      <c r="F128" s="2"/>
      <c r="G128" s="2"/>
      <c r="H128" s="2"/>
      <c r="I128" s="2"/>
    </row>
    <row r="129" spans="1:9">
      <c r="A129" s="2"/>
      <c r="B129" s="2"/>
      <c r="C129" s="2"/>
      <c r="D129" s="2"/>
      <c r="E129" s="2"/>
      <c r="F129" s="2"/>
      <c r="G129" s="2"/>
      <c r="H129" s="2"/>
      <c r="I129" s="2"/>
    </row>
    <row r="130" spans="1:9">
      <c r="A130" s="2"/>
      <c r="B130" s="2"/>
      <c r="C130" s="2"/>
      <c r="D130" s="2"/>
      <c r="E130" s="2"/>
      <c r="F130" s="2"/>
      <c r="G130" s="2"/>
      <c r="H130" s="2"/>
      <c r="I130" s="2"/>
    </row>
    <row r="131" spans="1:9">
      <c r="A131" s="2"/>
      <c r="B131" s="2"/>
      <c r="C131" s="2"/>
      <c r="D131" s="2"/>
      <c r="E131" s="2"/>
      <c r="F131" s="2"/>
      <c r="G131" s="2"/>
      <c r="H131" s="2"/>
      <c r="I131" s="2"/>
    </row>
    <row r="132" spans="1:9">
      <c r="A132" s="2"/>
      <c r="B132" s="2"/>
      <c r="C132" s="2"/>
      <c r="D132" s="2"/>
      <c r="E132" s="2"/>
      <c r="F132" s="2"/>
      <c r="G132" s="2"/>
      <c r="H132" s="2"/>
      <c r="I132" s="2"/>
    </row>
    <row r="133" spans="1:9">
      <c r="A133" s="2"/>
      <c r="B133" s="2"/>
      <c r="C133" s="2"/>
      <c r="D133" s="2"/>
      <c r="E133" s="2"/>
      <c r="F133" s="2"/>
      <c r="G133" s="2"/>
      <c r="H133" s="2"/>
      <c r="I133" s="2"/>
    </row>
    <row r="134" spans="1:9">
      <c r="A134" s="2"/>
      <c r="B134" s="2"/>
      <c r="C134" s="2"/>
      <c r="D134" s="42" t="s">
        <v>64</v>
      </c>
      <c r="E134" s="2"/>
      <c r="F134" s="2"/>
      <c r="G134" s="42" t="s">
        <v>63</v>
      </c>
      <c r="H134" s="2"/>
      <c r="I134" s="2"/>
    </row>
    <row r="135" spans="1:9">
      <c r="A135" s="2"/>
      <c r="B135" s="2"/>
      <c r="C135" s="2"/>
      <c r="D135" s="2"/>
      <c r="E135" s="2"/>
      <c r="F135" s="2"/>
      <c r="G135" s="2"/>
      <c r="H135" s="2"/>
      <c r="I135" s="2"/>
    </row>
    <row r="136" spans="1:9">
      <c r="A136" s="2"/>
      <c r="B136" s="2"/>
      <c r="C136" s="2"/>
      <c r="D136" s="2"/>
      <c r="E136" s="2"/>
      <c r="F136" s="2"/>
      <c r="G136" s="2"/>
      <c r="H136" s="2"/>
      <c r="I136" s="2"/>
    </row>
    <row r="137" spans="1:9">
      <c r="A137" s="2"/>
      <c r="B137" s="2"/>
      <c r="C137" s="2"/>
      <c r="D137" s="2"/>
      <c r="E137" s="2"/>
      <c r="F137" s="2"/>
      <c r="G137" s="2"/>
      <c r="H137" s="2"/>
      <c r="I137" s="2"/>
    </row>
    <row r="138" spans="1:9">
      <c r="A138" s="2"/>
      <c r="B138" s="2"/>
      <c r="C138" s="2"/>
      <c r="D138" s="2"/>
      <c r="E138" s="2"/>
      <c r="F138" s="2"/>
      <c r="G138" s="2"/>
      <c r="H138" s="2"/>
      <c r="I138" s="2"/>
    </row>
    <row r="139" spans="1:9">
      <c r="A139" s="2"/>
      <c r="B139" s="2"/>
      <c r="C139" s="2"/>
      <c r="D139" s="2"/>
      <c r="E139" s="2"/>
      <c r="F139" s="2"/>
      <c r="G139" s="2"/>
      <c r="H139" s="2"/>
      <c r="I139" s="2"/>
    </row>
    <row r="140" spans="1:9">
      <c r="A140" s="2"/>
      <c r="B140" s="2"/>
      <c r="C140" s="2"/>
      <c r="D140" s="2"/>
      <c r="E140" s="2"/>
      <c r="F140" s="2"/>
      <c r="G140" s="2"/>
      <c r="H140" s="2"/>
      <c r="I140" s="2"/>
    </row>
  </sheetData>
  <sheetProtection algorithmName="SHA-512" hashValue="WPICMU6IVkH0ya33eEK7jGGuW2UTS6+hroyj4vSCtxm57wsm5/E3xTls6+I8R33LqndJ9G9S3iYVqmN+dOpM7A==" saltValue="DdoNw1QUSG0yunGmnR3Ikg==" spinCount="100000" sheet="1" formatCells="0" formatColumns="0" formatRows="0" insertColumns="0" insertRows="0" insertHyperlinks="0" deleteColumns="0" deleteRows="0" sort="0" autoFilter="0" pivotTables="0"/>
  <mergeCells count="89">
    <mergeCell ref="B56:C56"/>
    <mergeCell ref="A45:A46"/>
    <mergeCell ref="B45:E46"/>
    <mergeCell ref="G45:G46"/>
    <mergeCell ref="H45:H46"/>
    <mergeCell ref="H54:I54"/>
    <mergeCell ref="H55:I55"/>
    <mergeCell ref="D56:F56"/>
    <mergeCell ref="H56:I56"/>
    <mergeCell ref="B50:E50"/>
    <mergeCell ref="A51:F51"/>
    <mergeCell ref="E52:F52"/>
    <mergeCell ref="E53:F53"/>
    <mergeCell ref="A43:A44"/>
    <mergeCell ref="B43:E44"/>
    <mergeCell ref="G43:G44"/>
    <mergeCell ref="H43:H44"/>
    <mergeCell ref="I43:I44"/>
    <mergeCell ref="I26:I27"/>
    <mergeCell ref="A109:C110"/>
    <mergeCell ref="F14:F15"/>
    <mergeCell ref="I14:I15"/>
    <mergeCell ref="G22:G23"/>
    <mergeCell ref="H22:H23"/>
    <mergeCell ref="I22:I23"/>
    <mergeCell ref="A24:A25"/>
    <mergeCell ref="B24:E25"/>
    <mergeCell ref="G24:G25"/>
    <mergeCell ref="H24:H25"/>
    <mergeCell ref="I24:I25"/>
    <mergeCell ref="A61:B62"/>
    <mergeCell ref="B48:E48"/>
    <mergeCell ref="A41:A42"/>
    <mergeCell ref="H41:H42"/>
    <mergeCell ref="B22:E23"/>
    <mergeCell ref="A26:A27"/>
    <mergeCell ref="B26:E27"/>
    <mergeCell ref="A10:I10"/>
    <mergeCell ref="A11:I11"/>
    <mergeCell ref="A12:I12"/>
    <mergeCell ref="A14:D14"/>
    <mergeCell ref="H14:H15"/>
    <mergeCell ref="A15:D15"/>
    <mergeCell ref="G14:G15"/>
    <mergeCell ref="A16:I16"/>
    <mergeCell ref="B17:E17"/>
    <mergeCell ref="B18:E18"/>
    <mergeCell ref="B20:E20"/>
    <mergeCell ref="G26:G27"/>
    <mergeCell ref="H26:H27"/>
    <mergeCell ref="B33:E33"/>
    <mergeCell ref="B34:E34"/>
    <mergeCell ref="B35:E35"/>
    <mergeCell ref="B36:E36"/>
    <mergeCell ref="B49:E49"/>
    <mergeCell ref="A37:I37"/>
    <mergeCell ref="B47:E47"/>
    <mergeCell ref="B38:E38"/>
    <mergeCell ref="I41:I42"/>
    <mergeCell ref="A39:A40"/>
    <mergeCell ref="B39:E40"/>
    <mergeCell ref="G39:G40"/>
    <mergeCell ref="H39:H40"/>
    <mergeCell ref="I39:I40"/>
    <mergeCell ref="G41:G42"/>
    <mergeCell ref="I45:I46"/>
    <mergeCell ref="B32:E32"/>
    <mergeCell ref="B41:E42"/>
    <mergeCell ref="B19:E19"/>
    <mergeCell ref="A6:C6"/>
    <mergeCell ref="G6:I6"/>
    <mergeCell ref="A7:C7"/>
    <mergeCell ref="D7:F7"/>
    <mergeCell ref="A8:C8"/>
    <mergeCell ref="D8:F8"/>
    <mergeCell ref="D6:F6"/>
    <mergeCell ref="B21:E21"/>
    <mergeCell ref="B28:E28"/>
    <mergeCell ref="B29:E29"/>
    <mergeCell ref="B30:E30"/>
    <mergeCell ref="B31:E31"/>
    <mergeCell ref="A22:A23"/>
    <mergeCell ref="A1:C2"/>
    <mergeCell ref="D1:I3"/>
    <mergeCell ref="A3:C3"/>
    <mergeCell ref="A4:C4"/>
    <mergeCell ref="A5:C5"/>
    <mergeCell ref="G4:I5"/>
    <mergeCell ref="E4:F5"/>
  </mergeCells>
  <printOptions horizontalCentered="1"/>
  <pageMargins left="0" right="0" top="0" bottom="0" header="0.11811023622047245" footer="0.11811023622047245"/>
  <pageSetup paperSize="9" scale="79" orientation="portrait" r:id="rId1"/>
  <ignoredErrors>
    <ignoredError sqref="I2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cde</vt:lpstr>
    </vt:vector>
  </TitlesOfParts>
  <Company>deux-sevres.chambagri.fr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</dc:creator>
  <cp:lastModifiedBy>ASSEL3</cp:lastModifiedBy>
  <cp:lastPrinted>2020-07-01T08:00:22Z</cp:lastPrinted>
  <dcterms:created xsi:type="dcterms:W3CDTF">2010-06-01T14:00:28Z</dcterms:created>
  <dcterms:modified xsi:type="dcterms:W3CDTF">2022-07-04T09:34:15Z</dcterms:modified>
</cp:coreProperties>
</file>