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23-2024\Envoi bons de commande\Dossier pour CA\"/>
    </mc:Choice>
  </mc:AlternateContent>
  <xr:revisionPtr revIDLastSave="0" documentId="13_ncr:1_{1DB00D26-B5EE-4F7B-868B-880664D16A61}" xr6:coauthVersionLast="36" xr6:coauthVersionMax="36" xr10:uidLastSave="{00000000-0000-0000-0000-000000000000}"/>
  <bookViews>
    <workbookView xWindow="120" yWindow="228" windowWidth="15180" windowHeight="8712" xr2:uid="{00000000-000D-0000-FFFF-FFFF00000000}"/>
  </bookViews>
  <sheets>
    <sheet name="cde" sheetId="5" r:id="rId1"/>
  </sheets>
  <calcPr calcId="191029"/>
</workbook>
</file>

<file path=xl/calcChain.xml><?xml version="1.0" encoding="utf-8"?>
<calcChain xmlns="http://schemas.openxmlformats.org/spreadsheetml/2006/main">
  <c r="I22" i="5" l="1"/>
  <c r="I44" i="5"/>
  <c r="I43" i="5"/>
  <c r="I36" i="5"/>
  <c r="I35" i="5"/>
  <c r="I34" i="5"/>
  <c r="I33" i="5"/>
  <c r="I32" i="5"/>
  <c r="I31" i="5"/>
  <c r="I30" i="5"/>
  <c r="I29" i="5"/>
  <c r="I28" i="5"/>
  <c r="I26" i="5"/>
  <c r="I24" i="5"/>
  <c r="I20" i="5"/>
  <c r="I21" i="5"/>
  <c r="I52" i="5"/>
  <c r="I50" i="5"/>
  <c r="I49" i="5"/>
  <c r="I48" i="5"/>
  <c r="I47" i="5"/>
  <c r="I42" i="5"/>
  <c r="I41" i="5"/>
  <c r="I38" i="5"/>
  <c r="I39" i="5"/>
  <c r="I40" i="5"/>
  <c r="I46" i="5"/>
  <c r="I45" i="5"/>
  <c r="I25" i="5"/>
  <c r="I27" i="5"/>
  <c r="I17" i="5"/>
  <c r="I23" i="5"/>
  <c r="I19" i="5"/>
  <c r="I18" i="5"/>
  <c r="H54" i="5" l="1"/>
  <c r="H55" i="5" s="1"/>
  <c r="H56" i="5" s="1"/>
</calcChain>
</file>

<file path=xl/sharedStrings.xml><?xml version="1.0" encoding="utf-8"?>
<sst xmlns="http://schemas.openxmlformats.org/spreadsheetml/2006/main" count="89" uniqueCount="74">
  <si>
    <t>ASSEL 79</t>
  </si>
  <si>
    <t>Maison de l'Agriculture</t>
  </si>
  <si>
    <t>79231 PRAHECQ CEDEX</t>
  </si>
  <si>
    <t>Nom ou raison sociale :</t>
  </si>
  <si>
    <t>gratuit</t>
  </si>
  <si>
    <t>N° intracommunautaire : FR 46479588931</t>
  </si>
  <si>
    <t>Fax : 05.49.77.15.68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</si>
  <si>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</si>
  <si>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t>TABLEAU DE COMMANDE</t>
  </si>
  <si>
    <t>HT</t>
  </si>
  <si>
    <t>Pointeaux pour pinces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</si>
  <si>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</si>
  <si>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MONTANT HT :</t>
  </si>
  <si>
    <t>TVA 20 % :</t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</si>
  <si>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</si>
  <si>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</si>
  <si>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t>CS 80004</t>
  </si>
  <si>
    <t>Boucles de rebouclage provisoires de couleur rouge</t>
  </si>
  <si>
    <t>TOTAL TTC A REGLER :</t>
  </si>
  <si>
    <t xml:space="preserve">Frais de livraison </t>
  </si>
  <si>
    <t xml:space="preserve">Forfait de commande 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</si>
  <si>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</si>
  <si>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>DATAMARS</t>
  </si>
  <si>
    <t>I1</t>
  </si>
  <si>
    <t>I1-I2     I3-I4</t>
  </si>
  <si>
    <t>I2</t>
  </si>
  <si>
    <t>I3-I4</t>
  </si>
  <si>
    <t>I1-I2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</si>
  <si>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: réservée aux animaux nés dans votre élevage pour lesquels vous avez commandé une seule boucle électronique : </t>
    </r>
    <r>
      <rPr>
        <b/>
        <u/>
        <sz val="10"/>
        <color indexed="10"/>
        <rFont val="Arial"/>
        <family val="2"/>
      </rPr>
      <t>joindre liste des numéros</t>
    </r>
  </si>
  <si>
    <t>RIC</t>
  </si>
  <si>
    <t>RIE</t>
  </si>
  <si>
    <r>
      <t xml:space="preserve">Boucle électronique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(animaux abattus avant 12 mois)</t>
    </r>
  </si>
  <si>
    <r>
      <t xml:space="preserve">Barrettes rigides (Baby-tag) : identification des chevreaux </t>
    </r>
    <r>
      <rPr>
        <b/>
        <sz val="10"/>
        <color rgb="FFFF0000"/>
        <rFont val="Arial"/>
        <family val="2"/>
      </rPr>
      <t>lot de 25</t>
    </r>
  </si>
  <si>
    <r>
      <t xml:space="preserve">Paire de boucles (électronique + conventionnelle)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</si>
  <si>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Paire de boucles (électronique + conventionnelle) </t>
    </r>
    <r>
      <rPr>
        <b/>
        <sz val="10"/>
        <rFont val="Arial"/>
        <family val="2"/>
      </rPr>
      <t>OVIMARS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Commande suite à une pose de tip-tag :</t>
    </r>
    <r>
      <rPr>
        <b/>
        <sz val="10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joindre liste</t>
    </r>
  </si>
  <si>
    <r>
      <t xml:space="preserve">Paire de barrettes souples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(électronique + conventionnelle)              </t>
    </r>
    <r>
      <rPr>
        <b/>
        <sz val="10"/>
        <color indexed="10"/>
        <rFont val="Arial"/>
        <family val="2"/>
      </rPr>
      <t>multiple de 5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</si>
  <si>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électronique OVIMARS</t>
    </r>
    <r>
      <rPr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</si>
  <si>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conventionnelle OVIMARS</t>
    </r>
    <r>
      <rPr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</si>
  <si>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barrette souple électronique </t>
    </r>
    <r>
      <rPr>
        <b/>
        <sz val="10"/>
        <rFont val="Arial"/>
        <family val="2"/>
      </rPr>
      <t>FET TAG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</si>
  <si>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barrette souple conventionnelle </t>
    </r>
    <r>
      <rPr>
        <b/>
        <sz val="10"/>
        <rFont val="Arial"/>
        <family val="2"/>
      </rPr>
      <t>FET TAG</t>
    </r>
  </si>
  <si>
    <t>PR</t>
  </si>
  <si>
    <t xml:space="preserve">Pince automatique </t>
  </si>
  <si>
    <t>Pince manuelle rétractable</t>
  </si>
  <si>
    <r>
      <rPr>
        <b/>
        <sz val="10"/>
        <rFont val="Arial"/>
        <family val="2"/>
      </rPr>
      <t>Barrettes rigides</t>
    </r>
    <r>
      <rPr>
        <sz val="10"/>
        <rFont val="Arial"/>
        <family val="2"/>
      </rPr>
      <t xml:space="preserve"> (tip-tag)  identification des chevreaux</t>
    </r>
    <r>
      <rPr>
        <b/>
        <sz val="10"/>
        <color rgb="FFFF0000"/>
        <rFont val="Arial"/>
        <family val="2"/>
      </rPr>
      <t xml:space="preserve"> lot de 20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</si>
  <si>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conventionnelle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joindre la liste des n° à 11 chiffres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</si>
  <si>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boucle </t>
    </r>
    <r>
      <rPr>
        <b/>
        <sz val="10"/>
        <rFont val="Arial"/>
        <family val="2"/>
      </rPr>
      <t>électronique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joindre la liste des n° à 11 chiffres</t>
    </r>
  </si>
  <si>
    <r>
      <t xml:space="preserve">Pince pour barrettes souples FET-TAG : </t>
    </r>
    <r>
      <rPr>
        <sz val="10"/>
        <rFont val="Arial"/>
        <family val="2"/>
      </rPr>
      <t>électroniques et conventionnelles</t>
    </r>
  </si>
  <si>
    <r>
      <t xml:space="preserve">Pince pour boucles OVIMARS : </t>
    </r>
    <r>
      <rPr>
        <sz val="10"/>
        <rFont val="Arial"/>
        <family val="2"/>
      </rPr>
      <t>électroniques et conventionnelles</t>
    </r>
  </si>
  <si>
    <t>DATAMARS  -  ex-ROXAN</t>
  </si>
  <si>
    <t xml:space="preserve"> la paire</t>
  </si>
  <si>
    <r>
      <t xml:space="preserve">Barrettes souples électroniques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multiple de 10</t>
    </r>
    <r>
      <rPr>
        <sz val="10"/>
        <rFont val="Arial"/>
        <family val="2"/>
      </rPr>
      <t>)</t>
    </r>
  </si>
  <si>
    <t xml:space="preserve"> la boucle</t>
  </si>
  <si>
    <t>la boucle</t>
  </si>
  <si>
    <t>DATAMARS - ex-ROXAN</t>
  </si>
  <si>
    <t>Quantité CAPRINS</t>
  </si>
  <si>
    <t>Quantité OVINS</t>
  </si>
  <si>
    <t>Prix unitaire HT</t>
  </si>
  <si>
    <t>Prix total       HT</t>
  </si>
  <si>
    <r>
      <t xml:space="preserve">Barrettes souples conventionnelles </t>
    </r>
    <r>
      <rPr>
        <b/>
        <sz val="10"/>
        <rFont val="Arial"/>
        <family val="2"/>
      </rPr>
      <t>FET TAG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multiple de 10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                         </t>
    </r>
    <r>
      <rPr>
        <b/>
        <u/>
        <sz val="10"/>
        <color indexed="10"/>
        <rFont val="Arial"/>
        <family val="2"/>
      </rPr>
      <t>joindre liste numéros</t>
    </r>
  </si>
  <si>
    <t>la paire</t>
  </si>
  <si>
    <r>
      <t>Feutre DATAMARS/ZTAG pour</t>
    </r>
    <r>
      <rPr>
        <sz val="10"/>
        <rFont val="Arial"/>
        <family val="2"/>
      </rPr>
      <t xml:space="preserve"> compléter les boucles rouges)</t>
    </r>
  </si>
  <si>
    <t>N° Exploitation :</t>
  </si>
  <si>
    <t xml:space="preserve">Je règle par chèque n° ……………………….. </t>
  </si>
  <si>
    <t>Ci-joint à l'ordre d'ASSEL 79</t>
  </si>
  <si>
    <t xml:space="preserve"> Tél : 05.49.77.15.74</t>
  </si>
  <si>
    <r>
      <rPr>
        <b/>
        <sz val="18"/>
        <rFont val="Wingdings"/>
        <charset val="2"/>
      </rPr>
      <t>p</t>
    </r>
    <r>
      <rPr>
        <b/>
        <sz val="12"/>
        <rFont val="Arial"/>
        <family val="2"/>
      </rPr>
      <t xml:space="preserve">    BON DE COMMANDE VALANT FACTURE D'IDENTIFICATION
2023/ 2024</t>
    </r>
  </si>
  <si>
    <t>Document valable du 01 juillet 2023 au 30 juin 2024</t>
  </si>
  <si>
    <t>Sans indication de votre part, les boucles jaunes comporteront le millésime 2024 et une partie mâle de couleur de l'année (blanc)</t>
  </si>
  <si>
    <t>Campagne 2023-2024</t>
  </si>
  <si>
    <r>
      <rPr>
        <b/>
        <sz val="10"/>
        <rFont val="Arial"/>
        <family val="2"/>
      </rPr>
      <t>Paire de barrettes</t>
    </r>
    <r>
      <rPr>
        <sz val="10"/>
        <rFont val="Arial"/>
        <family val="2"/>
      </rPr>
      <t xml:space="preserve"> (électronique + conventionnelle) </t>
    </r>
    <r>
      <rPr>
        <b/>
        <sz val="10"/>
        <color rgb="FFFF0000"/>
        <rFont val="Arial"/>
        <family val="2"/>
      </rPr>
      <t xml:space="preserve"> LOT DE 10</t>
    </r>
    <r>
      <rPr>
        <sz val="10"/>
        <rFont val="Arial"/>
        <family val="2"/>
      </rPr>
      <t xml:space="preserve">
1er numéro de la série : ………………………</t>
    </r>
  </si>
  <si>
    <r>
      <rPr>
        <b/>
        <sz val="10"/>
        <rFont val="Arial"/>
        <family val="2"/>
      </rPr>
      <t xml:space="preserve">Paire de barrettes </t>
    </r>
    <r>
      <rPr>
        <sz val="10"/>
        <rFont val="Arial"/>
        <family val="2"/>
      </rPr>
      <t xml:space="preserve">(électronique + conventionnelle)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LOT DE 10</t>
    </r>
    <r>
      <rPr>
        <sz val="10"/>
        <rFont val="Arial"/>
        <family val="2"/>
      </rPr>
      <t xml:space="preserve">
suite à la pose de barrettes rigides</t>
    </r>
    <r>
      <rPr>
        <b/>
        <sz val="10"/>
        <color rgb="FFFF0000"/>
        <rFont val="Arial"/>
        <family val="2"/>
      </rPr>
      <t xml:space="preserve"> joindre la liste des numéros des barrettes</t>
    </r>
  </si>
  <si>
    <r>
      <rPr>
        <b/>
        <sz val="10"/>
        <rFont val="Arial"/>
        <family val="2"/>
      </rPr>
      <t>Barrette</t>
    </r>
    <r>
      <rPr>
        <sz val="10"/>
        <rFont val="Arial"/>
        <family val="2"/>
      </rPr>
      <t xml:space="preserve"> électronique (agneau de boucherie)   </t>
    </r>
    <r>
      <rPr>
        <b/>
        <sz val="10"/>
        <color rgb="FFFF0000"/>
        <rFont val="Arial"/>
        <family val="2"/>
      </rPr>
      <t xml:space="preserve">LOT DE 20 </t>
    </r>
    <r>
      <rPr>
        <sz val="10"/>
        <rFont val="Arial"/>
        <family val="2"/>
      </rPr>
      <t xml:space="preserve">      </t>
    </r>
  </si>
  <si>
    <r>
      <rPr>
        <b/>
        <sz val="10"/>
        <rFont val="Arial"/>
        <family val="2"/>
      </rPr>
      <t>2ième barrette</t>
    </r>
    <r>
      <rPr>
        <sz val="10"/>
        <rFont val="Arial"/>
        <family val="2"/>
      </rPr>
      <t xml:space="preserve"> conventionnelle    </t>
    </r>
    <r>
      <rPr>
        <b/>
        <sz val="10"/>
        <color rgb="FFFF0000"/>
        <rFont val="Arial"/>
        <family val="2"/>
      </rPr>
      <t xml:space="preserve"> LOT DE 20 numéros</t>
    </r>
    <r>
      <rPr>
        <sz val="10"/>
        <rFont val="Arial"/>
        <family val="2"/>
      </rPr>
      <t xml:space="preserve">                                   </t>
    </r>
    <r>
      <rPr>
        <b/>
        <sz val="10"/>
        <color rgb="FFFF0000"/>
        <rFont val="Arial"/>
        <family val="2"/>
      </rPr>
      <t xml:space="preserve"> joindre la liste des n° à 11 chiffres</t>
    </r>
  </si>
  <si>
    <t>Fait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</si>
</sst>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name val="Wingdings"/>
      <charset val="2"/>
    </font>
    <font>
      <b/>
      <sz val="12"/>
      <name val="Arial"/>
      <family val="2"/>
      <charset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8" fontId="3" fillId="0" borderId="1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6" fillId="0" borderId="0" xfId="0" applyFont="1" applyBorder="1"/>
    <xf numFmtId="0" fontId="7" fillId="0" borderId="19" xfId="0" applyFont="1" applyBorder="1"/>
    <xf numFmtId="0" fontId="6" fillId="0" borderId="2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8" fontId="3" fillId="0" borderId="22" xfId="0" applyNumberFormat="1" applyFon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8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8" fontId="1" fillId="0" borderId="14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8" fontId="3" fillId="0" borderId="49" xfId="0" applyNumberFormat="1" applyFont="1" applyBorder="1" applyAlignment="1">
      <alignment horizontal="center" vertical="center"/>
    </xf>
    <xf numFmtId="8" fontId="3" fillId="0" borderId="12" xfId="0" applyNumberFormat="1" applyFont="1" applyBorder="1" applyAlignment="1">
      <alignment horizontal="center" vertical="center"/>
    </xf>
    <xf numFmtId="8" fontId="3" fillId="0" borderId="35" xfId="0" applyNumberFormat="1" applyFont="1" applyBorder="1" applyAlignment="1">
      <alignment horizontal="center" vertical="center"/>
    </xf>
    <xf numFmtId="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8" fontId="0" fillId="0" borderId="61" xfId="0" applyNumberFormat="1" applyBorder="1" applyAlignment="1">
      <alignment horizontal="center" vertical="center"/>
    </xf>
    <xf numFmtId="8" fontId="0" fillId="0" borderId="60" xfId="0" applyNumberFormat="1" applyBorder="1" applyAlignment="1">
      <alignment horizontal="center"/>
    </xf>
    <xf numFmtId="8" fontId="3" fillId="0" borderId="53" xfId="0" applyNumberFormat="1" applyFont="1" applyFill="1" applyBorder="1" applyAlignment="1">
      <alignment horizontal="center" vertical="center" wrapText="1"/>
    </xf>
    <xf numFmtId="8" fontId="3" fillId="0" borderId="35" xfId="0" applyNumberFormat="1" applyFont="1" applyFill="1" applyBorder="1" applyAlignment="1">
      <alignment horizontal="center" vertical="center" wrapText="1"/>
    </xf>
    <xf numFmtId="8" fontId="3" fillId="0" borderId="53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0" fontId="6" fillId="0" borderId="68" xfId="0" applyFont="1" applyBorder="1"/>
    <xf numFmtId="0" fontId="6" fillId="0" borderId="69" xfId="0" applyFont="1" applyBorder="1"/>
    <xf numFmtId="8" fontId="3" fillId="0" borderId="11" xfId="0" applyNumberFormat="1" applyFont="1" applyBorder="1" applyAlignment="1">
      <alignment horizontal="right" vertical="center"/>
    </xf>
    <xf numFmtId="8" fontId="3" fillId="0" borderId="70" xfId="0" applyNumberFormat="1" applyFont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164" fontId="3" fillId="0" borderId="62" xfId="0" applyNumberFormat="1" applyFont="1" applyFill="1" applyBorder="1" applyAlignment="1">
      <alignment horizontal="right" vertical="center"/>
    </xf>
    <xf numFmtId="164" fontId="0" fillId="0" borderId="66" xfId="0" applyNumberFormat="1" applyBorder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3" fillId="0" borderId="5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0" fillId="0" borderId="36" xfId="0" applyBorder="1" applyAlignment="1"/>
    <xf numFmtId="0" fontId="0" fillId="0" borderId="57" xfId="0" applyBorder="1" applyAlignment="1"/>
    <xf numFmtId="0" fontId="0" fillId="0" borderId="63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1" fillId="6" borderId="6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8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8" fontId="1" fillId="0" borderId="40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8" fontId="1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23" xfId="0" applyFont="1" applyBorder="1" applyAlignment="1">
      <alignment horizontal="left" vertical="center" wrapText="1"/>
    </xf>
    <xf numFmtId="0" fontId="0" fillId="0" borderId="13" xfId="0" applyBorder="1" applyAlignment="1"/>
    <xf numFmtId="0" fontId="0" fillId="0" borderId="21" xfId="0" applyBorder="1" applyAlignment="1"/>
    <xf numFmtId="0" fontId="3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8" fontId="0" fillId="7" borderId="67" xfId="0" applyNumberForma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0" fillId="0" borderId="66" xfId="0" applyNumberFormat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56" xfId="0" applyBorder="1" applyAlignment="1">
      <alignment vertical="center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3" fillId="0" borderId="19" xfId="0" applyFont="1" applyBorder="1" applyAlignment="1" applyProtection="1">
      <alignment horizontal="left" inden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zoomScale="91" zoomScaleNormal="91" workbookViewId="0">
      <selection activeCell="D58" sqref="D58"/>
    </sheetView>
  </sheetViews>
  <sheetFormatPr baseColWidth="10" defaultRowHeight="13.2"/>
  <cols>
    <col min="1" max="1" width="6.88671875" customWidth="1"/>
    <col min="2" max="2" width="11.88671875" customWidth="1"/>
    <col min="3" max="3" width="20.88671875" customWidth="1"/>
    <col min="4" max="4" width="24.88671875" customWidth="1"/>
    <col min="5" max="5" width="11.33203125" customWidth="1"/>
    <col min="6" max="6" width="12.109375" customWidth="1"/>
    <col min="7" max="8" width="10.6640625" customWidth="1"/>
    <col min="9" max="9" width="12.6640625" customWidth="1"/>
    <col min="10" max="10" width="9.88671875" customWidth="1"/>
    <col min="11" max="11" width="11.44140625" customWidth="1"/>
  </cols>
  <sheetData>
    <row r="1" spans="1:9" ht="16.2" customHeight="1" thickTop="1">
      <c r="A1" s="167" t="s">
        <v>0</v>
      </c>
      <c r="B1" s="168"/>
      <c r="C1" s="169"/>
      <c r="D1" s="173" t="s">
        <v>65</v>
      </c>
      <c r="E1" s="174"/>
      <c r="F1" s="174"/>
      <c r="G1" s="174"/>
      <c r="H1" s="174"/>
      <c r="I1" s="175"/>
    </row>
    <row r="2" spans="1:9" ht="12" customHeight="1">
      <c r="A2" s="170"/>
      <c r="B2" s="171"/>
      <c r="C2" s="172"/>
      <c r="D2" s="176"/>
      <c r="E2" s="177"/>
      <c r="F2" s="177"/>
      <c r="G2" s="177"/>
      <c r="H2" s="177"/>
      <c r="I2" s="178"/>
    </row>
    <row r="3" spans="1:9" ht="15.6" customHeight="1" thickBot="1">
      <c r="A3" s="157" t="s">
        <v>1</v>
      </c>
      <c r="B3" s="158"/>
      <c r="C3" s="159"/>
      <c r="D3" s="179"/>
      <c r="E3" s="180"/>
      <c r="F3" s="180"/>
      <c r="G3" s="180"/>
      <c r="H3" s="180"/>
      <c r="I3" s="181"/>
    </row>
    <row r="4" spans="1:9" ht="13.8">
      <c r="A4" s="157" t="s">
        <v>16</v>
      </c>
      <c r="B4" s="158"/>
      <c r="C4" s="159"/>
      <c r="D4" s="43" t="s">
        <v>61</v>
      </c>
      <c r="E4" s="188"/>
      <c r="F4" s="189"/>
      <c r="G4" s="182" t="s">
        <v>53</v>
      </c>
      <c r="H4" s="183"/>
      <c r="I4" s="184"/>
    </row>
    <row r="5" spans="1:9" ht="14.4" thickBot="1">
      <c r="A5" s="157" t="s">
        <v>2</v>
      </c>
      <c r="B5" s="158"/>
      <c r="C5" s="159"/>
      <c r="D5" s="44" t="s">
        <v>3</v>
      </c>
      <c r="E5" s="190"/>
      <c r="F5" s="191"/>
      <c r="G5" s="185"/>
      <c r="H5" s="186"/>
      <c r="I5" s="187"/>
    </row>
    <row r="6" spans="1:9" ht="13.8">
      <c r="A6" s="157" t="s">
        <v>64</v>
      </c>
      <c r="B6" s="158"/>
      <c r="C6" s="159"/>
      <c r="D6" s="166"/>
      <c r="E6" s="164"/>
      <c r="F6" s="165"/>
      <c r="G6" s="160" t="s">
        <v>7</v>
      </c>
      <c r="H6" s="161"/>
      <c r="I6" s="162"/>
    </row>
    <row r="7" spans="1:9" ht="13.8">
      <c r="A7" s="157" t="s">
        <v>6</v>
      </c>
      <c r="B7" s="158"/>
      <c r="C7" s="159"/>
      <c r="D7" s="163"/>
      <c r="E7" s="164"/>
      <c r="F7" s="165"/>
      <c r="G7" s="10" t="s">
        <v>14</v>
      </c>
      <c r="H7" s="9"/>
      <c r="I7" s="11"/>
    </row>
    <row r="8" spans="1:9" ht="13.8">
      <c r="A8" s="157" t="s">
        <v>5</v>
      </c>
      <c r="B8" s="158"/>
      <c r="C8" s="159"/>
      <c r="D8" s="163"/>
      <c r="E8" s="164"/>
      <c r="F8" s="165"/>
      <c r="G8" s="10" t="s">
        <v>15</v>
      </c>
      <c r="H8" s="9"/>
      <c r="I8" s="11"/>
    </row>
    <row r="9" spans="1:9" ht="7.95" customHeight="1" thickBot="1">
      <c r="A9" s="2"/>
      <c r="B9" s="3"/>
      <c r="C9" s="5"/>
      <c r="D9" s="6"/>
      <c r="E9" s="3"/>
      <c r="F9" s="3"/>
      <c r="G9" s="6"/>
      <c r="H9" s="3"/>
      <c r="I9" s="4"/>
    </row>
    <row r="10" spans="1:9" ht="20.100000000000001" customHeight="1" thickTop="1">
      <c r="A10" s="125" t="s">
        <v>66</v>
      </c>
      <c r="B10" s="125"/>
      <c r="C10" s="125"/>
      <c r="D10" s="125"/>
      <c r="E10" s="125"/>
      <c r="F10" s="125"/>
      <c r="G10" s="125"/>
      <c r="H10" s="125"/>
      <c r="I10" s="125"/>
    </row>
    <row r="11" spans="1:9">
      <c r="A11" s="126" t="s">
        <v>67</v>
      </c>
      <c r="B11" s="126"/>
      <c r="C11" s="126"/>
      <c r="D11" s="126"/>
      <c r="E11" s="126"/>
      <c r="F11" s="126"/>
      <c r="G11" s="126"/>
      <c r="H11" s="126"/>
      <c r="I11" s="126"/>
    </row>
    <row r="12" spans="1:9">
      <c r="A12" s="126" t="s">
        <v>21</v>
      </c>
      <c r="B12" s="126"/>
      <c r="C12" s="126"/>
      <c r="D12" s="126"/>
      <c r="E12" s="126"/>
      <c r="F12" s="126"/>
      <c r="G12" s="126"/>
      <c r="H12" s="126"/>
      <c r="I12" s="126"/>
    </row>
    <row r="13" spans="1:9" ht="7.95" customHeight="1" thickBot="1"/>
    <row r="14" spans="1:9" ht="16.2" thickTop="1">
      <c r="A14" s="127" t="s">
        <v>8</v>
      </c>
      <c r="B14" s="128"/>
      <c r="C14" s="128"/>
      <c r="D14" s="128"/>
      <c r="E14" s="24"/>
      <c r="F14" s="112" t="s">
        <v>56</v>
      </c>
      <c r="G14" s="112" t="s">
        <v>54</v>
      </c>
      <c r="H14" s="112" t="s">
        <v>55</v>
      </c>
      <c r="I14" s="112" t="s">
        <v>57</v>
      </c>
    </row>
    <row r="15" spans="1:9" ht="21" customHeight="1" thickBot="1">
      <c r="A15" s="130" t="s">
        <v>68</v>
      </c>
      <c r="B15" s="131"/>
      <c r="C15" s="131"/>
      <c r="D15" s="131"/>
      <c r="E15" s="25"/>
      <c r="F15" s="113"/>
      <c r="G15" s="129"/>
      <c r="H15" s="129"/>
      <c r="I15" s="113" t="s">
        <v>9</v>
      </c>
    </row>
    <row r="16" spans="1:9" ht="20.100000000000001" customHeight="1" thickTop="1" thickBot="1">
      <c r="A16" s="132" t="s">
        <v>22</v>
      </c>
      <c r="B16" s="133"/>
      <c r="C16" s="133"/>
      <c r="D16" s="133"/>
      <c r="E16" s="133"/>
      <c r="F16" s="134"/>
      <c r="G16" s="134"/>
      <c r="H16" s="134"/>
      <c r="I16" s="135"/>
    </row>
    <row r="17" spans="1:9" ht="26.1" customHeight="1">
      <c r="A17" s="31" t="s">
        <v>23</v>
      </c>
      <c r="B17" s="96" t="s">
        <v>32</v>
      </c>
      <c r="C17" s="136"/>
      <c r="D17" s="136"/>
      <c r="E17" s="137"/>
      <c r="F17" s="27">
        <v>0.88</v>
      </c>
      <c r="G17" s="52"/>
      <c r="H17" s="26"/>
      <c r="I17" s="46">
        <f>SUM(G17*F17)</f>
        <v>0</v>
      </c>
    </row>
    <row r="18" spans="1:9" ht="26.1" customHeight="1">
      <c r="A18" s="32" t="s">
        <v>23</v>
      </c>
      <c r="B18" s="138" t="s">
        <v>31</v>
      </c>
      <c r="C18" s="139"/>
      <c r="D18" s="139"/>
      <c r="E18" s="140"/>
      <c r="F18" s="30">
        <v>0.65</v>
      </c>
      <c r="G18" s="34"/>
      <c r="H18" s="53"/>
      <c r="I18" s="45">
        <f>SUM(F18*H18)</f>
        <v>0</v>
      </c>
    </row>
    <row r="19" spans="1:9" ht="29.1" customHeight="1">
      <c r="A19" s="32" t="s">
        <v>25</v>
      </c>
      <c r="B19" s="138" t="s">
        <v>28</v>
      </c>
      <c r="C19" s="155"/>
      <c r="D19" s="155"/>
      <c r="E19" s="156"/>
      <c r="F19" s="7">
        <v>0.4</v>
      </c>
      <c r="G19" s="33"/>
      <c r="H19" s="53"/>
      <c r="I19" s="47">
        <f t="shared" ref="I19" si="0">SUM(F19*H19)</f>
        <v>0</v>
      </c>
    </row>
    <row r="20" spans="1:9" ht="29.1" customHeight="1">
      <c r="A20" s="31" t="s">
        <v>24</v>
      </c>
      <c r="B20" s="96" t="s">
        <v>33</v>
      </c>
      <c r="C20" s="136"/>
      <c r="D20" s="136"/>
      <c r="E20" s="137"/>
      <c r="F20" s="28">
        <v>0.75</v>
      </c>
      <c r="G20" s="54"/>
      <c r="H20" s="63"/>
      <c r="I20" s="48">
        <f>SUM(G20+H20)*F20</f>
        <v>0</v>
      </c>
    </row>
    <row r="21" spans="1:9" ht="29.1" customHeight="1">
      <c r="A21" s="31" t="s">
        <v>26</v>
      </c>
      <c r="B21" s="96" t="s">
        <v>34</v>
      </c>
      <c r="C21" s="136"/>
      <c r="D21" s="136"/>
      <c r="E21" s="137"/>
      <c r="F21" s="28">
        <v>0.95</v>
      </c>
      <c r="G21" s="54"/>
      <c r="H21" s="34"/>
      <c r="I21" s="48">
        <f>SUM(G21*F21)</f>
        <v>0</v>
      </c>
    </row>
    <row r="22" spans="1:9" ht="14.4" customHeight="1">
      <c r="A22" s="99" t="s">
        <v>27</v>
      </c>
      <c r="B22" s="104" t="s">
        <v>35</v>
      </c>
      <c r="C22" s="115"/>
      <c r="D22" s="115"/>
      <c r="E22" s="116"/>
      <c r="F22" s="39">
        <v>0.67</v>
      </c>
      <c r="G22" s="79"/>
      <c r="H22" s="110"/>
      <c r="I22" s="114">
        <f>SUM(G22+H22)*0.65</f>
        <v>0</v>
      </c>
    </row>
    <row r="23" spans="1:9" ht="14.4" customHeight="1">
      <c r="A23" s="100"/>
      <c r="B23" s="117"/>
      <c r="C23" s="118"/>
      <c r="D23" s="118"/>
      <c r="E23" s="119"/>
      <c r="F23" s="40" t="s">
        <v>49</v>
      </c>
      <c r="G23" s="80"/>
      <c r="H23" s="80"/>
      <c r="I23" s="111" t="e">
        <f t="shared" ref="I23" si="1">SUM(G23+H23)*F23</f>
        <v>#VALUE!</v>
      </c>
    </row>
    <row r="24" spans="1:9" ht="12.9" customHeight="1">
      <c r="A24" s="69" t="s">
        <v>23</v>
      </c>
      <c r="B24" s="104" t="s">
        <v>50</v>
      </c>
      <c r="C24" s="105"/>
      <c r="D24" s="105"/>
      <c r="E24" s="106"/>
      <c r="F24" s="39">
        <v>0.6</v>
      </c>
      <c r="G24" s="77"/>
      <c r="H24" s="110"/>
      <c r="I24" s="65">
        <f>SUM(H24*F24)</f>
        <v>0</v>
      </c>
    </row>
    <row r="25" spans="1:9" ht="12.9" customHeight="1">
      <c r="A25" s="70"/>
      <c r="B25" s="107"/>
      <c r="C25" s="108"/>
      <c r="D25" s="108"/>
      <c r="E25" s="109"/>
      <c r="F25" s="40" t="s">
        <v>51</v>
      </c>
      <c r="G25" s="78"/>
      <c r="H25" s="80"/>
      <c r="I25" s="111" t="e">
        <f t="shared" ref="I25" si="2">SUM(G25*F25)</f>
        <v>#VALUE!</v>
      </c>
    </row>
    <row r="26" spans="1:9" ht="14.4" customHeight="1">
      <c r="A26" s="69" t="s">
        <v>25</v>
      </c>
      <c r="B26" s="104" t="s">
        <v>58</v>
      </c>
      <c r="C26" s="120"/>
      <c r="D26" s="120"/>
      <c r="E26" s="121"/>
      <c r="F26" s="39">
        <v>0.34</v>
      </c>
      <c r="G26" s="77"/>
      <c r="H26" s="110"/>
      <c r="I26" s="65">
        <f>SUM(F26*H26)</f>
        <v>0</v>
      </c>
    </row>
    <row r="27" spans="1:9" ht="14.4" customHeight="1">
      <c r="A27" s="70"/>
      <c r="B27" s="122"/>
      <c r="C27" s="123"/>
      <c r="D27" s="123"/>
      <c r="E27" s="124"/>
      <c r="F27" s="40" t="s">
        <v>52</v>
      </c>
      <c r="G27" s="78"/>
      <c r="H27" s="80"/>
      <c r="I27" s="111" t="e">
        <f t="shared" ref="I27" si="3">SUM(F27*H27)</f>
        <v>#VALUE!</v>
      </c>
    </row>
    <row r="28" spans="1:9" ht="29.1" customHeight="1">
      <c r="A28" s="35" t="s">
        <v>29</v>
      </c>
      <c r="B28" s="96" t="s">
        <v>37</v>
      </c>
      <c r="C28" s="136"/>
      <c r="D28" s="136"/>
      <c r="E28" s="137"/>
      <c r="F28" s="16">
        <v>0.4</v>
      </c>
      <c r="G28" s="56"/>
      <c r="H28" s="55"/>
      <c r="I28" s="49">
        <f t="shared" ref="I28:I36" si="4">SUM(G28+H28)*F28</f>
        <v>0</v>
      </c>
    </row>
    <row r="29" spans="1:9" ht="29.1" customHeight="1">
      <c r="A29" s="35" t="s">
        <v>30</v>
      </c>
      <c r="B29" s="96" t="s">
        <v>36</v>
      </c>
      <c r="C29" s="136"/>
      <c r="D29" s="136"/>
      <c r="E29" s="137"/>
      <c r="F29" s="16">
        <v>0.85</v>
      </c>
      <c r="G29" s="57"/>
      <c r="H29" s="58"/>
      <c r="I29" s="47">
        <f t="shared" si="4"/>
        <v>0</v>
      </c>
    </row>
    <row r="30" spans="1:9" ht="26.1" customHeight="1">
      <c r="A30" s="35" t="s">
        <v>30</v>
      </c>
      <c r="B30" s="96" t="s">
        <v>38</v>
      </c>
      <c r="C30" s="97"/>
      <c r="D30" s="97"/>
      <c r="E30" s="98"/>
      <c r="F30" s="16">
        <v>0.8</v>
      </c>
      <c r="G30" s="57"/>
      <c r="H30" s="58"/>
      <c r="I30" s="47">
        <f t="shared" si="4"/>
        <v>0</v>
      </c>
    </row>
    <row r="31" spans="1:9" ht="26.1" customHeight="1">
      <c r="A31" s="35" t="s">
        <v>29</v>
      </c>
      <c r="B31" s="96" t="s">
        <v>39</v>
      </c>
      <c r="C31" s="97"/>
      <c r="D31" s="97"/>
      <c r="E31" s="98"/>
      <c r="F31" s="16">
        <v>0.34</v>
      </c>
      <c r="G31" s="56"/>
      <c r="H31" s="59"/>
      <c r="I31" s="49">
        <f t="shared" si="4"/>
        <v>0</v>
      </c>
    </row>
    <row r="32" spans="1:9" ht="26.1" customHeight="1">
      <c r="A32" s="32" t="s">
        <v>40</v>
      </c>
      <c r="B32" s="154" t="s">
        <v>17</v>
      </c>
      <c r="C32" s="136"/>
      <c r="D32" s="136"/>
      <c r="E32" s="136"/>
      <c r="F32" s="16">
        <v>0.2</v>
      </c>
      <c r="G32" s="57"/>
      <c r="H32" s="58"/>
      <c r="I32" s="47">
        <f t="shared" si="4"/>
        <v>0</v>
      </c>
    </row>
    <row r="33" spans="1:10" ht="17.25" customHeight="1">
      <c r="A33" s="23"/>
      <c r="B33" s="89" t="s">
        <v>47</v>
      </c>
      <c r="C33" s="90"/>
      <c r="D33" s="90"/>
      <c r="E33" s="141"/>
      <c r="F33" s="16">
        <v>14</v>
      </c>
      <c r="G33" s="58"/>
      <c r="H33" s="58"/>
      <c r="I33" s="50">
        <f t="shared" si="4"/>
        <v>0</v>
      </c>
    </row>
    <row r="34" spans="1:10" ht="17.25" customHeight="1">
      <c r="A34" s="22"/>
      <c r="B34" s="89" t="s">
        <v>46</v>
      </c>
      <c r="C34" s="90"/>
      <c r="D34" s="90"/>
      <c r="E34" s="90"/>
      <c r="F34" s="16">
        <v>14</v>
      </c>
      <c r="G34" s="58"/>
      <c r="H34" s="58"/>
      <c r="I34" s="50">
        <f t="shared" si="4"/>
        <v>0</v>
      </c>
    </row>
    <row r="35" spans="1:10" ht="17.25" customHeight="1">
      <c r="A35" s="23"/>
      <c r="B35" s="89" t="s">
        <v>10</v>
      </c>
      <c r="C35" s="90"/>
      <c r="D35" s="90"/>
      <c r="E35" s="141"/>
      <c r="F35" s="16">
        <v>3</v>
      </c>
      <c r="G35" s="57"/>
      <c r="H35" s="58"/>
      <c r="I35" s="47">
        <f t="shared" si="4"/>
        <v>0</v>
      </c>
    </row>
    <row r="36" spans="1:10" ht="17.25" customHeight="1" thickBot="1">
      <c r="A36" s="23"/>
      <c r="B36" s="142" t="s">
        <v>60</v>
      </c>
      <c r="C36" s="143"/>
      <c r="D36" s="143"/>
      <c r="E36" s="144"/>
      <c r="F36" s="37">
        <v>3.9</v>
      </c>
      <c r="G36" s="57"/>
      <c r="H36" s="58"/>
      <c r="I36" s="47">
        <f t="shared" si="4"/>
        <v>0</v>
      </c>
    </row>
    <row r="37" spans="1:10" ht="20.100000000000001" customHeight="1" thickBot="1">
      <c r="A37" s="145" t="s">
        <v>48</v>
      </c>
      <c r="B37" s="146"/>
      <c r="C37" s="146"/>
      <c r="D37" s="146"/>
      <c r="E37" s="147"/>
      <c r="F37" s="147"/>
      <c r="G37" s="147"/>
      <c r="H37" s="147"/>
      <c r="I37" s="148"/>
    </row>
    <row r="38" spans="1:10" ht="26.1" customHeight="1">
      <c r="A38" s="36" t="s">
        <v>23</v>
      </c>
      <c r="B38" s="149" t="s">
        <v>43</v>
      </c>
      <c r="C38" s="150"/>
      <c r="D38" s="150"/>
      <c r="E38" s="151"/>
      <c r="F38" s="27">
        <v>1.2</v>
      </c>
      <c r="G38" s="56"/>
      <c r="H38" s="33"/>
      <c r="I38" s="51">
        <f>SUM(G38*F38)</f>
        <v>0</v>
      </c>
    </row>
    <row r="39" spans="1:10" ht="14.4" customHeight="1">
      <c r="A39" s="99" t="s">
        <v>24</v>
      </c>
      <c r="B39" s="71" t="s">
        <v>69</v>
      </c>
      <c r="C39" s="72"/>
      <c r="D39" s="72"/>
      <c r="E39" s="73"/>
      <c r="F39" s="41">
        <v>0.87</v>
      </c>
      <c r="G39" s="152"/>
      <c r="H39" s="79"/>
      <c r="I39" s="65">
        <f t="shared" ref="I39:I40" si="5">SUM(G39+H39)*F39</f>
        <v>0</v>
      </c>
    </row>
    <row r="40" spans="1:10" ht="14.4" customHeight="1">
      <c r="A40" s="100"/>
      <c r="B40" s="74"/>
      <c r="C40" s="75"/>
      <c r="D40" s="75"/>
      <c r="E40" s="76"/>
      <c r="F40" s="42" t="s">
        <v>59</v>
      </c>
      <c r="G40" s="153"/>
      <c r="H40" s="103"/>
      <c r="I40" s="66" t="e">
        <f t="shared" si="5"/>
        <v>#VALUE!</v>
      </c>
    </row>
    <row r="41" spans="1:10" ht="14.4" customHeight="1">
      <c r="A41" s="99" t="s">
        <v>26</v>
      </c>
      <c r="B41" s="71" t="s">
        <v>70</v>
      </c>
      <c r="C41" s="120"/>
      <c r="D41" s="120"/>
      <c r="E41" s="121"/>
      <c r="F41" s="41">
        <v>1.07</v>
      </c>
      <c r="G41" s="152"/>
      <c r="H41" s="77"/>
      <c r="I41" s="65">
        <f t="shared" ref="I41:I42" si="6">SUM(G41*F41)</f>
        <v>0</v>
      </c>
    </row>
    <row r="42" spans="1:10" ht="14.4" customHeight="1">
      <c r="A42" s="100"/>
      <c r="B42" s="122"/>
      <c r="C42" s="123"/>
      <c r="D42" s="123"/>
      <c r="E42" s="124"/>
      <c r="F42" s="29" t="s">
        <v>59</v>
      </c>
      <c r="G42" s="153"/>
      <c r="H42" s="78"/>
      <c r="I42" s="66" t="e">
        <f t="shared" si="6"/>
        <v>#VALUE!</v>
      </c>
    </row>
    <row r="43" spans="1:10" ht="12.75" customHeight="1">
      <c r="A43" s="99" t="s">
        <v>23</v>
      </c>
      <c r="B43" s="71" t="s">
        <v>71</v>
      </c>
      <c r="C43" s="72"/>
      <c r="D43" s="72"/>
      <c r="E43" s="73"/>
      <c r="F43" s="41">
        <v>0.72</v>
      </c>
      <c r="G43" s="101"/>
      <c r="H43" s="79"/>
      <c r="I43" s="65">
        <f t="shared" ref="I43:I45" si="7">SUM(H43*F43)</f>
        <v>0</v>
      </c>
      <c r="J43" s="61"/>
    </row>
    <row r="44" spans="1:10" ht="12.75" customHeight="1">
      <c r="A44" s="100"/>
      <c r="B44" s="74"/>
      <c r="C44" s="75"/>
      <c r="D44" s="75"/>
      <c r="E44" s="76"/>
      <c r="F44" s="29" t="s">
        <v>52</v>
      </c>
      <c r="G44" s="102"/>
      <c r="H44" s="103"/>
      <c r="I44" s="66" t="e">
        <f t="shared" ref="I44:I46" si="8">SUM(G44*F44)</f>
        <v>#VALUE!</v>
      </c>
    </row>
    <row r="45" spans="1:10" ht="14.4" customHeight="1">
      <c r="A45" s="69" t="s">
        <v>25</v>
      </c>
      <c r="B45" s="71" t="s">
        <v>72</v>
      </c>
      <c r="C45" s="72"/>
      <c r="D45" s="72"/>
      <c r="E45" s="73"/>
      <c r="F45" s="41">
        <v>0.4</v>
      </c>
      <c r="G45" s="77"/>
      <c r="H45" s="79"/>
      <c r="I45" s="65">
        <f t="shared" si="7"/>
        <v>0</v>
      </c>
    </row>
    <row r="46" spans="1:10" ht="14.4" customHeight="1">
      <c r="A46" s="70"/>
      <c r="B46" s="74"/>
      <c r="C46" s="75"/>
      <c r="D46" s="75"/>
      <c r="E46" s="76"/>
      <c r="F46" s="29" t="s">
        <v>52</v>
      </c>
      <c r="G46" s="78"/>
      <c r="H46" s="80"/>
      <c r="I46" s="66" t="e">
        <f t="shared" si="8"/>
        <v>#VALUE!</v>
      </c>
    </row>
    <row r="47" spans="1:10" ht="29.1" customHeight="1">
      <c r="A47" s="35" t="s">
        <v>29</v>
      </c>
      <c r="B47" s="96" t="s">
        <v>44</v>
      </c>
      <c r="C47" s="97"/>
      <c r="D47" s="97"/>
      <c r="E47" s="98"/>
      <c r="F47" s="16">
        <v>0.5</v>
      </c>
      <c r="G47" s="57"/>
      <c r="H47" s="54"/>
      <c r="I47" s="47">
        <f t="shared" ref="I47:I50" si="9">SUM(G47+H47)*F47</f>
        <v>0</v>
      </c>
    </row>
    <row r="48" spans="1:10" ht="29.1" customHeight="1">
      <c r="A48" s="35" t="s">
        <v>30</v>
      </c>
      <c r="B48" s="96" t="s">
        <v>45</v>
      </c>
      <c r="C48" s="97"/>
      <c r="D48" s="97"/>
      <c r="E48" s="98"/>
      <c r="F48" s="16">
        <v>1.1000000000000001</v>
      </c>
      <c r="G48" s="56"/>
      <c r="H48" s="55"/>
      <c r="I48" s="49">
        <f t="shared" si="9"/>
        <v>0</v>
      </c>
      <c r="J48" s="61"/>
    </row>
    <row r="49" spans="1:9" ht="17.25" customHeight="1">
      <c r="A49" s="23"/>
      <c r="B49" s="89" t="s">
        <v>41</v>
      </c>
      <c r="C49" s="90"/>
      <c r="D49" s="90"/>
      <c r="E49" s="141"/>
      <c r="F49" s="16">
        <v>45</v>
      </c>
      <c r="G49" s="58"/>
      <c r="H49" s="54"/>
      <c r="I49" s="50">
        <f t="shared" si="9"/>
        <v>0</v>
      </c>
    </row>
    <row r="50" spans="1:9" ht="17.25" customHeight="1">
      <c r="A50" s="22"/>
      <c r="B50" s="89" t="s">
        <v>42</v>
      </c>
      <c r="C50" s="90"/>
      <c r="D50" s="90"/>
      <c r="E50" s="90"/>
      <c r="F50" s="16">
        <v>14</v>
      </c>
      <c r="G50" s="58"/>
      <c r="H50" s="54"/>
      <c r="I50" s="50">
        <f t="shared" si="9"/>
        <v>0</v>
      </c>
    </row>
    <row r="51" spans="1:9" ht="21" customHeight="1" thickBot="1">
      <c r="A51" s="91" t="s">
        <v>11</v>
      </c>
      <c r="B51" s="91"/>
      <c r="C51" s="91"/>
      <c r="D51" s="91"/>
      <c r="E51" s="91"/>
      <c r="F51" s="91"/>
      <c r="G51" s="15" t="s">
        <v>4</v>
      </c>
      <c r="H51" s="60"/>
      <c r="I51" s="8"/>
    </row>
    <row r="52" spans="1:9" ht="21" customHeight="1">
      <c r="A52" s="13"/>
      <c r="B52" s="13"/>
      <c r="C52" s="13"/>
      <c r="D52" s="13"/>
      <c r="E52" s="92" t="s">
        <v>20</v>
      </c>
      <c r="F52" s="93"/>
      <c r="G52" s="17">
        <v>10</v>
      </c>
      <c r="H52" s="18">
        <v>1</v>
      </c>
      <c r="I52" s="19">
        <f>SUM(G52*H52)</f>
        <v>10</v>
      </c>
    </row>
    <row r="53" spans="1:9" ht="21" customHeight="1" thickBot="1">
      <c r="B53" s="13"/>
      <c r="C53" s="13"/>
      <c r="D53" s="13"/>
      <c r="E53" s="94" t="s">
        <v>19</v>
      </c>
      <c r="F53" s="95"/>
      <c r="G53" s="38">
        <v>5.6</v>
      </c>
      <c r="H53" s="20">
        <v>1</v>
      </c>
      <c r="I53" s="21">
        <v>5.6</v>
      </c>
    </row>
    <row r="54" spans="1:9" ht="21" customHeight="1">
      <c r="A54" s="1"/>
      <c r="F54" s="12" t="s">
        <v>12</v>
      </c>
      <c r="H54" s="81">
        <f>SUM(I17+I18+I19+I20+I21+I22+I24+I26+I28+I29+I30+I31+I32+I33+I34+I35+I36+I38+I39+I41+I43+I45+I47+I48+I49+I50+I52+I53)</f>
        <v>15.6</v>
      </c>
      <c r="I54" s="82"/>
    </row>
    <row r="55" spans="1:9" ht="21" customHeight="1">
      <c r="A55" s="14"/>
      <c r="F55" s="12" t="s">
        <v>13</v>
      </c>
      <c r="H55" s="83">
        <f>SUM(H54*0.2)</f>
        <v>3.12</v>
      </c>
      <c r="I55" s="84"/>
    </row>
    <row r="56" spans="1:9" ht="21" customHeight="1" thickBot="1">
      <c r="A56" s="1" t="s">
        <v>73</v>
      </c>
      <c r="B56" s="67"/>
      <c r="C56" s="68"/>
      <c r="D56" s="85" t="s">
        <v>18</v>
      </c>
      <c r="E56" s="86"/>
      <c r="F56" s="86"/>
      <c r="H56" s="87">
        <f>SUM(H54:I55)</f>
        <v>18.72</v>
      </c>
      <c r="I56" s="88"/>
    </row>
    <row r="57" spans="1:9">
      <c r="A57" s="62"/>
      <c r="B57" s="61"/>
    </row>
    <row r="58" spans="1:9">
      <c r="A58" s="1" t="s">
        <v>62</v>
      </c>
      <c r="C58" s="61"/>
      <c r="D58" s="1" t="s">
        <v>63</v>
      </c>
      <c r="E58" s="64"/>
    </row>
    <row r="59" spans="1:9">
      <c r="A59" s="1"/>
      <c r="E59" s="64"/>
    </row>
    <row r="60" spans="1:9">
      <c r="E60" s="64"/>
    </row>
  </sheetData>
  <sheetProtection algorithmName="SHA-512" hashValue="XHnnCr0jcsBb/zBsIkRpfeK9YOz/ZYJ5PZ6ufEfPm1XXNeovhAS4t/cPzQCOHEttgW2/PV7vUZxVMgDMT7Lezg==" saltValue="KhnzX5H3JR11Wi9nRkUy+Q==" spinCount="100000" sheet="1" formatCells="0" formatColumns="0" formatRows="0" insertColumns="0" insertRows="0" insertHyperlinks="0" deleteColumns="0" deleteRows="0" sort="0" autoFilter="0" pivotTables="0"/>
  <mergeCells count="87">
    <mergeCell ref="A1:C2"/>
    <mergeCell ref="D1:I3"/>
    <mergeCell ref="A3:C3"/>
    <mergeCell ref="A4:C4"/>
    <mergeCell ref="A5:C5"/>
    <mergeCell ref="G4:I5"/>
    <mergeCell ref="E4:F5"/>
    <mergeCell ref="B32:E32"/>
    <mergeCell ref="B41:E42"/>
    <mergeCell ref="B19:E19"/>
    <mergeCell ref="A6:C6"/>
    <mergeCell ref="G6:I6"/>
    <mergeCell ref="A7:C7"/>
    <mergeCell ref="D7:F7"/>
    <mergeCell ref="A8:C8"/>
    <mergeCell ref="D8:F8"/>
    <mergeCell ref="D6:F6"/>
    <mergeCell ref="B21:E21"/>
    <mergeCell ref="B28:E28"/>
    <mergeCell ref="B29:E29"/>
    <mergeCell ref="B30:E30"/>
    <mergeCell ref="B31:E31"/>
    <mergeCell ref="A22:A23"/>
    <mergeCell ref="B33:E33"/>
    <mergeCell ref="B34:E34"/>
    <mergeCell ref="B35:E35"/>
    <mergeCell ref="B36:E36"/>
    <mergeCell ref="B49:E49"/>
    <mergeCell ref="A37:I37"/>
    <mergeCell ref="B47:E47"/>
    <mergeCell ref="B38:E38"/>
    <mergeCell ref="I41:I42"/>
    <mergeCell ref="A39:A40"/>
    <mergeCell ref="B39:E40"/>
    <mergeCell ref="G39:G40"/>
    <mergeCell ref="H39:H40"/>
    <mergeCell ref="I39:I40"/>
    <mergeCell ref="G41:G42"/>
    <mergeCell ref="I45:I46"/>
    <mergeCell ref="B22:E23"/>
    <mergeCell ref="A26:A27"/>
    <mergeCell ref="B26:E27"/>
    <mergeCell ref="A10:I10"/>
    <mergeCell ref="A11:I11"/>
    <mergeCell ref="A12:I12"/>
    <mergeCell ref="A14:D14"/>
    <mergeCell ref="H14:H15"/>
    <mergeCell ref="A15:D15"/>
    <mergeCell ref="G14:G15"/>
    <mergeCell ref="A16:I16"/>
    <mergeCell ref="B17:E17"/>
    <mergeCell ref="B18:E18"/>
    <mergeCell ref="B20:E20"/>
    <mergeCell ref="G26:G27"/>
    <mergeCell ref="H26:H27"/>
    <mergeCell ref="I26:I27"/>
    <mergeCell ref="F14:F15"/>
    <mergeCell ref="I14:I15"/>
    <mergeCell ref="G22:G23"/>
    <mergeCell ref="H22:H23"/>
    <mergeCell ref="I22:I23"/>
    <mergeCell ref="A24:A25"/>
    <mergeCell ref="B24:E25"/>
    <mergeCell ref="G24:G25"/>
    <mergeCell ref="H24:H25"/>
    <mergeCell ref="I24:I25"/>
    <mergeCell ref="A41:A42"/>
    <mergeCell ref="H41:H42"/>
    <mergeCell ref="A43:A44"/>
    <mergeCell ref="B43:E44"/>
    <mergeCell ref="G43:G44"/>
    <mergeCell ref="H43:H44"/>
    <mergeCell ref="I43:I44"/>
    <mergeCell ref="B56:C56"/>
    <mergeCell ref="A45:A46"/>
    <mergeCell ref="B45:E46"/>
    <mergeCell ref="G45:G46"/>
    <mergeCell ref="H45:H46"/>
    <mergeCell ref="H54:I54"/>
    <mergeCell ref="H55:I55"/>
    <mergeCell ref="D56:F56"/>
    <mergeCell ref="H56:I56"/>
    <mergeCell ref="B50:E50"/>
    <mergeCell ref="A51:F51"/>
    <mergeCell ref="E52:F52"/>
    <mergeCell ref="E53:F53"/>
    <mergeCell ref="B48:E48"/>
  </mergeCells>
  <printOptions horizontalCentered="1"/>
  <pageMargins left="0" right="0" top="0" bottom="0" header="0.11811023622047245" footer="0.11811023622047245"/>
  <pageSetup paperSize="9" scale="79" orientation="portrait" r:id="rId1"/>
  <ignoredErrors>
    <ignoredError sqref="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cde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ASSEL4</cp:lastModifiedBy>
  <cp:lastPrinted>2023-06-30T12:40:03Z</cp:lastPrinted>
  <dcterms:created xsi:type="dcterms:W3CDTF">2010-06-01T14:00:28Z</dcterms:created>
  <dcterms:modified xsi:type="dcterms:W3CDTF">2023-06-30T13:49:28Z</dcterms:modified>
</cp:coreProperties>
</file>